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2790" windowWidth="14250" windowHeight="6180" activeTab="2"/>
  </bookViews>
  <sheets>
    <sheet name="Expenditure" sheetId="1" r:id="rId1"/>
    <sheet name="Income" sheetId="2" r:id="rId2"/>
    <sheet name="Balance" sheetId="3" r:id="rId3"/>
  </sheets>
  <definedNames>
    <definedName name="_xlnm.Print_Area" localSheetId="0">'Expenditure'!$A$1:$R$43</definedName>
    <definedName name="_xlnm.Print_Area" localSheetId="1">'Income'!$A$1:$Q$32</definedName>
  </definedNames>
  <calcPr fullCalcOnLoad="1"/>
</workbook>
</file>

<file path=xl/sharedStrings.xml><?xml version="1.0" encoding="utf-8"?>
<sst xmlns="http://schemas.openxmlformats.org/spreadsheetml/2006/main" count="157" uniqueCount="125">
  <si>
    <t>GILLINGHAM PARISH COUNCIL</t>
  </si>
  <si>
    <t>DATE</t>
  </si>
  <si>
    <t>MINUTE BK</t>
  </si>
  <si>
    <t>REF NO.</t>
  </si>
  <si>
    <t>CHQ NO</t>
  </si>
  <si>
    <t>REC WITH</t>
  </si>
  <si>
    <t>BANK</t>
  </si>
  <si>
    <t>CURRENT</t>
  </si>
  <si>
    <t>A/C</t>
  </si>
  <si>
    <t>NSI INT</t>
  </si>
  <si>
    <t>CASH</t>
  </si>
  <si>
    <t>PAYMENT DETAILS</t>
  </si>
  <si>
    <t>VAT</t>
  </si>
  <si>
    <t>CAP</t>
  </si>
  <si>
    <t>PROJECTS</t>
  </si>
  <si>
    <t>ADMIN</t>
  </si>
  <si>
    <t>TRAVEL</t>
  </si>
  <si>
    <t>OTHER</t>
  </si>
  <si>
    <t>EXP</t>
  </si>
  <si>
    <t>PAYEE</t>
  </si>
  <si>
    <t>REF</t>
  </si>
  <si>
    <t>NSI</t>
  </si>
  <si>
    <t>REC'D FROM</t>
  </si>
  <si>
    <t>DETAILS OF RECEIPT</t>
  </si>
  <si>
    <t>Precept</t>
  </si>
  <si>
    <t>Interest</t>
  </si>
  <si>
    <t>Donations</t>
  </si>
  <si>
    <t>VAT Refund</t>
  </si>
  <si>
    <t>Allotmen tRents</t>
  </si>
  <si>
    <t>Insurance Claim</t>
  </si>
  <si>
    <t>MINUTE BOOK PAGE NO.</t>
  </si>
  <si>
    <t>RECONCILED WITH BANK</t>
  </si>
  <si>
    <t>CURRENT A/C</t>
  </si>
  <si>
    <t>RECEIPTS AND PAYMENTS ACCOUNT:</t>
  </si>
  <si>
    <t>PERIOD BALANCE</t>
  </si>
  <si>
    <t>Account</t>
  </si>
  <si>
    <t>Current Account</t>
  </si>
  <si>
    <t>National Savings Bank</t>
  </si>
  <si>
    <t>Cash</t>
  </si>
  <si>
    <t>Total</t>
  </si>
  <si>
    <t>C/A Bank Reconciliation</t>
  </si>
  <si>
    <t>Income</t>
  </si>
  <si>
    <t>Expenditure</t>
  </si>
  <si>
    <t>Period balance</t>
  </si>
  <si>
    <t>Available current account balance</t>
  </si>
  <si>
    <t>RECEIPTS AND PAYMENTS ACCOUNT:  EXPENDITURE (cont)</t>
  </si>
  <si>
    <t>Date</t>
  </si>
  <si>
    <t>Minute Book Page No</t>
  </si>
  <si>
    <t>Cheque No</t>
  </si>
  <si>
    <t>Reconciled with bank</t>
  </si>
  <si>
    <t>To Whom Paid</t>
  </si>
  <si>
    <t>Particulars of payment</t>
  </si>
  <si>
    <t>Capital Projects</t>
  </si>
  <si>
    <t>Grounds</t>
  </si>
  <si>
    <t>General Administration</t>
  </si>
  <si>
    <t>Training &amp; Travel</t>
  </si>
  <si>
    <t xml:space="preserve">Playground </t>
  </si>
  <si>
    <t>Postage &amp; Stationery</t>
  </si>
  <si>
    <t>Subs &amp; Donations</t>
  </si>
  <si>
    <t>Other Expenditure</t>
  </si>
  <si>
    <t>Brought forward</t>
  </si>
  <si>
    <t>VAT currently o/s</t>
  </si>
  <si>
    <t>Casual users mileage rates 451-999cc 42.9p  1000-1199cc 46.9p 1200-1450cc 58.7p</t>
  </si>
  <si>
    <t>SNC advised 14.01.09   Motor Car 40p/mile, plus 3p/mile for the first passenger and 2p/mile for each of the next 3 passengers</t>
  </si>
  <si>
    <t xml:space="preserve"> </t>
  </si>
  <si>
    <t>Motorcycle - 24p/mile</t>
  </si>
  <si>
    <t>Cycling 20p/mile</t>
  </si>
  <si>
    <t>Actually same as previous year</t>
  </si>
  <si>
    <t>Expenses in excess of the above for transport is taxable.</t>
  </si>
  <si>
    <t xml:space="preserve"> claimed up to 31.12.13</t>
  </si>
  <si>
    <t>not yet amended</t>
  </si>
  <si>
    <t>Section 137 expenditure is £7.20 per elector for 2014/15 as advised by NALC</t>
  </si>
  <si>
    <t>Section 137 Expenditure Limit for 2015/16. Published 11th December 2014.</t>
  </si>
  <si>
    <t>The Department for Communities and Local Government (DCLG) has advised that the appropriate sum for the purpose of section 137(4)(a) of the Local Government Act 1972 (the 1972 Act) for parish and town councils in England for 2015-16 is Â£7.36. This is the amount that results from increasing the amount of 2014-15 (Â£7.20) by the percentage increase in the retail index between September 2013 and September 2014 (of 2.26%), in accordance with Schedule 12B to the Act.</t>
  </si>
  <si>
    <t>Unpresented chqs</t>
  </si>
  <si>
    <t>minus Cheques not presented</t>
  </si>
  <si>
    <t>add Income not presented</t>
  </si>
  <si>
    <t>YEAR ENDED 31st MARCH 2017</t>
  </si>
  <si>
    <t>VILLAGE/GROUNDS</t>
  </si>
  <si>
    <t>PLAYGROUND MAINT</t>
  </si>
  <si>
    <t>PAYMENTS</t>
  </si>
  <si>
    <t>POSTAGE &amp;</t>
  </si>
  <si>
    <t>STATIONERY</t>
  </si>
  <si>
    <t xml:space="preserve">S137 </t>
  </si>
  <si>
    <t>GENERAL</t>
  </si>
  <si>
    <t>TRAINING &amp;</t>
  </si>
  <si>
    <t xml:space="preserve">SUBS </t>
  </si>
  <si>
    <t>GILLINGHAM PARISH COUNCIL - YEAR ENDED 31st MARCH 2017</t>
  </si>
  <si>
    <t xml:space="preserve">RECEIPTS AND PAYMENTS ACCOUNT </t>
  </si>
  <si>
    <t>EXPENDITURE</t>
  </si>
  <si>
    <t>INCOME</t>
  </si>
  <si>
    <t>Funding (inc Precept support)</t>
  </si>
  <si>
    <t>RECEIPTS AND PAYMENTS ACCOUNT  YEAR ENDING 31ST MARCH 2017</t>
  </si>
  <si>
    <t>Bal b/f 01.04.16</t>
  </si>
  <si>
    <t>Reserves</t>
  </si>
  <si>
    <t>SO</t>
  </si>
  <si>
    <t>Y</t>
  </si>
  <si>
    <t>Julia Punt</t>
  </si>
  <si>
    <t>Monthly salary</t>
  </si>
  <si>
    <t>20/04/16</t>
  </si>
  <si>
    <t>Post Office Ltd (HMRC)</t>
  </si>
  <si>
    <t>1st Qtr Tax</t>
  </si>
  <si>
    <t>28/04/16</t>
  </si>
  <si>
    <t>27/04/16</t>
  </si>
  <si>
    <t>SNC</t>
  </si>
  <si>
    <t>Sth Norfolk Council</t>
  </si>
  <si>
    <t>1st 1/2 of precept</t>
  </si>
  <si>
    <t>29/04/16</t>
  </si>
  <si>
    <t>HMRC</t>
  </si>
  <si>
    <t>C/A Balance as per statement No. 264 dtd 09.06.2016</t>
  </si>
  <si>
    <t>Came &amp; Co</t>
  </si>
  <si>
    <t>Insurance premium</t>
  </si>
  <si>
    <t>Sth Nflk Dist Council</t>
  </si>
  <si>
    <t>Ann charge - 2xdog bins</t>
  </si>
  <si>
    <t>Playground Inspn</t>
  </si>
  <si>
    <t>D Bracey Play Inspn</t>
  </si>
  <si>
    <t>17/05/16</t>
  </si>
  <si>
    <t>Magpas</t>
  </si>
  <si>
    <t>Air Ambulance Donation</t>
  </si>
  <si>
    <t>SO/Min 488</t>
  </si>
  <si>
    <t>PJ Services</t>
  </si>
  <si>
    <t>C G Cook</t>
  </si>
  <si>
    <t>External Audit</t>
  </si>
  <si>
    <t>Clinks Care Farm</t>
  </si>
  <si>
    <t>Planning Booklet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</si>
</sst>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
    <numFmt numFmtId="175" formatCode="dd/mm/yy"/>
    <numFmt numFmtId="176" formatCode="&quot;£&quot;#,##0.00"/>
    <numFmt numFmtId="177" formatCode="mm/dd/yy"/>
  </numFmts>
  <fonts count="16">
    <font>
      <sz val="10"/>
      <name val="Arial"/>
      <family val="0"/>
    </font>
    <font>
      <b/>
      <sz val="10"/>
      <name val="Arial"/>
      <family val="2"/>
    </font>
    <font>
      <sz val="14"/>
      <name val="Arial"/>
      <family val="2"/>
    </font>
    <font>
      <b/>
      <sz val="12"/>
      <name val="Arial"/>
      <family val="2"/>
    </font>
    <font>
      <b/>
      <u val="single"/>
      <sz val="16"/>
      <name val="Arial"/>
      <family val="2"/>
    </font>
    <font>
      <b/>
      <u val="single"/>
      <sz val="16"/>
      <color indexed="10"/>
      <name val="Arial"/>
      <family val="2"/>
    </font>
    <font>
      <b/>
      <sz val="10"/>
      <color indexed="8"/>
      <name val="Arial"/>
      <family val="2"/>
    </font>
    <font>
      <sz val="10"/>
      <color indexed="8"/>
      <name val="Arial"/>
      <family val="2"/>
    </font>
    <font>
      <sz val="10"/>
      <color indexed="10"/>
      <name val="Arial"/>
      <family val="2"/>
    </font>
    <font>
      <i/>
      <sz val="8"/>
      <name val="Arial"/>
      <family val="2"/>
    </font>
    <font>
      <i/>
      <sz val="8"/>
      <color indexed="10"/>
      <name val="Arial"/>
      <family val="2"/>
    </font>
    <font>
      <i/>
      <sz val="10"/>
      <name val="Arial"/>
      <family val="2"/>
    </font>
    <font>
      <i/>
      <sz val="10"/>
      <color indexed="10"/>
      <name val="Arial"/>
      <family val="2"/>
    </font>
    <font>
      <sz val="10"/>
      <color indexed="12"/>
      <name val="Arial"/>
      <family val="2"/>
    </font>
    <font>
      <sz val="12"/>
      <name val="Arial"/>
      <family val="2"/>
    </font>
    <font>
      <b/>
      <sz val="9"/>
      <name val="Arial"/>
      <family val="2"/>
    </font>
  </fonts>
  <fills count="2">
    <fill>
      <patternFill/>
    </fill>
    <fill>
      <patternFill patternType="gray125"/>
    </fill>
  </fills>
  <borders count="29">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double"/>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0" fillId="0" borderId="0" xfId="0" applyAlignment="1">
      <alignment horizontal="center"/>
    </xf>
    <xf numFmtId="2" fontId="0" fillId="0" borderId="0" xfId="0" applyNumberFormat="1" applyAlignment="1">
      <alignment/>
    </xf>
    <xf numFmtId="0" fontId="1" fillId="0" borderId="0" xfId="0" applyFont="1" applyAlignment="1">
      <alignment/>
    </xf>
    <xf numFmtId="2" fontId="0" fillId="0" borderId="1" xfId="0" applyNumberFormat="1" applyBorder="1" applyAlignment="1">
      <alignment horizontal="center"/>
    </xf>
    <xf numFmtId="2" fontId="0" fillId="0" borderId="1" xfId="0" applyNumberFormat="1" applyBorder="1" applyAlignment="1">
      <alignment/>
    </xf>
    <xf numFmtId="14" fontId="0" fillId="0" borderId="1" xfId="0" applyNumberFormat="1" applyBorder="1" applyAlignment="1">
      <alignment/>
    </xf>
    <xf numFmtId="0" fontId="1" fillId="0" borderId="1" xfId="0" applyFont="1" applyBorder="1" applyAlignment="1">
      <alignment/>
    </xf>
    <xf numFmtId="0" fontId="0" fillId="0" borderId="2" xfId="0" applyBorder="1" applyAlignment="1">
      <alignment/>
    </xf>
    <xf numFmtId="0" fontId="0" fillId="0" borderId="3" xfId="0" applyBorder="1" applyAlignment="1">
      <alignment/>
    </xf>
    <xf numFmtId="0" fontId="0" fillId="0" borderId="3" xfId="0" applyBorder="1" applyAlignment="1">
      <alignment horizontal="center"/>
    </xf>
    <xf numFmtId="0" fontId="1" fillId="0" borderId="4" xfId="0" applyFont="1" applyBorder="1" applyAlignment="1">
      <alignment/>
    </xf>
    <xf numFmtId="0" fontId="1" fillId="0" borderId="5" xfId="0" applyFont="1" applyBorder="1" applyAlignment="1">
      <alignment horizontal="center"/>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horizontal="center"/>
    </xf>
    <xf numFmtId="0" fontId="1" fillId="0" borderId="8" xfId="0" applyFont="1" applyBorder="1" applyAlignment="1">
      <alignment/>
    </xf>
    <xf numFmtId="0" fontId="1" fillId="0" borderId="9" xfId="0" applyFont="1" applyBorder="1" applyAlignment="1">
      <alignment/>
    </xf>
    <xf numFmtId="0" fontId="1" fillId="0" borderId="4" xfId="0" applyFont="1" applyBorder="1" applyAlignment="1">
      <alignment horizontal="center"/>
    </xf>
    <xf numFmtId="0" fontId="1" fillId="0" borderId="7" xfId="0" applyFont="1" applyBorder="1" applyAlignment="1">
      <alignment horizontal="center"/>
    </xf>
    <xf numFmtId="0" fontId="0" fillId="0" borderId="10" xfId="0" applyBorder="1" applyAlignment="1">
      <alignment/>
    </xf>
    <xf numFmtId="0" fontId="0" fillId="0" borderId="0" xfId="0" applyAlignment="1">
      <alignment vertical="top"/>
    </xf>
    <xf numFmtId="0" fontId="1" fillId="0" borderId="10" xfId="0" applyFont="1" applyBorder="1" applyAlignment="1">
      <alignment/>
    </xf>
    <xf numFmtId="2" fontId="1" fillId="0" borderId="1" xfId="0" applyNumberFormat="1" applyFont="1" applyBorder="1" applyAlignment="1">
      <alignment/>
    </xf>
    <xf numFmtId="0" fontId="1" fillId="0" borderId="11" xfId="0" applyFont="1" applyBorder="1" applyAlignment="1">
      <alignment/>
    </xf>
    <xf numFmtId="0" fontId="2" fillId="0" borderId="12" xfId="0" applyFont="1" applyBorder="1" applyAlignment="1">
      <alignment horizontal="center" textRotation="90"/>
    </xf>
    <xf numFmtId="0" fontId="3" fillId="0" borderId="13" xfId="0" applyFont="1" applyBorder="1" applyAlignment="1">
      <alignment textRotation="90"/>
    </xf>
    <xf numFmtId="0" fontId="3" fillId="0" borderId="14" xfId="0" applyFont="1" applyBorder="1" applyAlignment="1">
      <alignment textRotation="90"/>
    </xf>
    <xf numFmtId="0" fontId="0" fillId="0" borderId="15" xfId="0" applyBorder="1" applyAlignment="1">
      <alignment/>
    </xf>
    <xf numFmtId="0" fontId="0" fillId="0" borderId="16" xfId="0" applyBorder="1" applyAlignment="1">
      <alignment/>
    </xf>
    <xf numFmtId="2" fontId="0" fillId="0" borderId="2" xfId="0" applyNumberFormat="1" applyBorder="1" applyAlignment="1">
      <alignment/>
    </xf>
    <xf numFmtId="2" fontId="1" fillId="0" borderId="2" xfId="0" applyNumberFormat="1" applyFont="1" applyBorder="1" applyAlignment="1">
      <alignment/>
    </xf>
    <xf numFmtId="0" fontId="0" fillId="0" borderId="17" xfId="0" applyBorder="1" applyAlignment="1">
      <alignment/>
    </xf>
    <xf numFmtId="0" fontId="0" fillId="0" borderId="18" xfId="0" applyBorder="1" applyAlignment="1">
      <alignment/>
    </xf>
    <xf numFmtId="176" fontId="0" fillId="0" borderId="0" xfId="0" applyNumberFormat="1" applyAlignment="1">
      <alignment/>
    </xf>
    <xf numFmtId="176" fontId="0" fillId="0" borderId="19" xfId="0" applyNumberFormat="1" applyBorder="1" applyAlignment="1">
      <alignment/>
    </xf>
    <xf numFmtId="0" fontId="4" fillId="0" borderId="0" xfId="0" applyFont="1" applyAlignment="1">
      <alignment horizontal="center"/>
    </xf>
    <xf numFmtId="0" fontId="5" fillId="0" borderId="0" xfId="0" applyFont="1" applyAlignment="1">
      <alignment horizontal="center"/>
    </xf>
    <xf numFmtId="0" fontId="1" fillId="0" borderId="20" xfId="0" applyFont="1" applyBorder="1" applyAlignment="1">
      <alignment horizontal="center" textRotation="90"/>
    </xf>
    <xf numFmtId="0" fontId="6" fillId="0" borderId="20" xfId="0" applyFont="1" applyBorder="1" applyAlignment="1">
      <alignment horizontal="center" textRotation="90"/>
    </xf>
    <xf numFmtId="0" fontId="1" fillId="0" borderId="21" xfId="0" applyFont="1" applyBorder="1" applyAlignment="1">
      <alignment horizontal="center"/>
    </xf>
    <xf numFmtId="0" fontId="1" fillId="0" borderId="22" xfId="0" applyFont="1" applyBorder="1" applyAlignment="1">
      <alignment horizontal="center"/>
    </xf>
    <xf numFmtId="2" fontId="1" fillId="0" borderId="21" xfId="0" applyNumberFormat="1" applyFont="1" applyBorder="1" applyAlignment="1">
      <alignment horizontal="center"/>
    </xf>
    <xf numFmtId="2" fontId="6" fillId="0" borderId="21" xfId="0" applyNumberFormat="1" applyFont="1" applyBorder="1" applyAlignment="1">
      <alignment horizontal="right"/>
    </xf>
    <xf numFmtId="0" fontId="0" fillId="0" borderId="0" xfId="0" applyFont="1" applyBorder="1" applyAlignment="1">
      <alignment horizontal="center"/>
    </xf>
    <xf numFmtId="0" fontId="0" fillId="0" borderId="23" xfId="0" applyFont="1" applyBorder="1" applyAlignment="1">
      <alignment horizontal="center"/>
    </xf>
    <xf numFmtId="2" fontId="0" fillId="0" borderId="23" xfId="0" applyNumberFormat="1" applyBorder="1" applyAlignment="1">
      <alignment horizontal="right"/>
    </xf>
    <xf numFmtId="0" fontId="0" fillId="0" borderId="0" xfId="0" applyBorder="1" applyAlignment="1">
      <alignment horizontal="center"/>
    </xf>
    <xf numFmtId="0" fontId="1" fillId="0" borderId="20" xfId="0" applyFont="1" applyBorder="1" applyAlignment="1">
      <alignment horizontal="center"/>
    </xf>
    <xf numFmtId="0" fontId="1" fillId="0" borderId="24" xfId="0" applyFont="1" applyBorder="1" applyAlignment="1">
      <alignment horizontal="center"/>
    </xf>
    <xf numFmtId="2" fontId="1" fillId="0" borderId="20" xfId="0" applyNumberFormat="1" applyFont="1" applyBorder="1" applyAlignment="1">
      <alignment horizontal="right"/>
    </xf>
    <xf numFmtId="2" fontId="1" fillId="0" borderId="20" xfId="0" applyNumberFormat="1" applyFont="1" applyBorder="1" applyAlignment="1">
      <alignment horizontal="center"/>
    </xf>
    <xf numFmtId="2" fontId="0" fillId="0" borderId="0" xfId="0" applyNumberFormat="1" applyBorder="1" applyAlignment="1">
      <alignment horizontal="right"/>
    </xf>
    <xf numFmtId="2" fontId="0" fillId="0" borderId="0" xfId="0" applyNumberFormat="1" applyFont="1" applyBorder="1" applyAlignment="1">
      <alignment horizontal="center"/>
    </xf>
    <xf numFmtId="0" fontId="0" fillId="0" borderId="0" xfId="0" applyBorder="1" applyAlignment="1">
      <alignment/>
    </xf>
    <xf numFmtId="2" fontId="0" fillId="0" borderId="0" xfId="0" applyNumberFormat="1" applyFont="1" applyBorder="1" applyAlignment="1">
      <alignment/>
    </xf>
    <xf numFmtId="0" fontId="0" fillId="0" borderId="0" xfId="0" applyFont="1" applyBorder="1" applyAlignment="1">
      <alignment/>
    </xf>
    <xf numFmtId="2" fontId="1" fillId="0" borderId="0" xfId="0" applyNumberFormat="1" applyFont="1" applyBorder="1" applyAlignment="1">
      <alignment/>
    </xf>
    <xf numFmtId="0" fontId="9" fillId="0" borderId="0" xfId="0" applyFont="1" applyAlignment="1">
      <alignment horizontal="center"/>
    </xf>
    <xf numFmtId="0" fontId="10" fillId="0" borderId="0" xfId="0" applyFont="1" applyAlignment="1">
      <alignment horizontal="center"/>
    </xf>
    <xf numFmtId="2" fontId="10" fillId="0" borderId="0" xfId="0" applyNumberFormat="1" applyFont="1" applyAlignment="1">
      <alignment horizontal="center"/>
    </xf>
    <xf numFmtId="2" fontId="9" fillId="0" borderId="0" xfId="0" applyNumberFormat="1" applyFont="1" applyAlignment="1">
      <alignment horizontal="right"/>
    </xf>
    <xf numFmtId="0" fontId="9" fillId="0" borderId="0" xfId="0" applyFont="1" applyAlignment="1">
      <alignment/>
    </xf>
    <xf numFmtId="0" fontId="8" fillId="0" borderId="0" xfId="0" applyFont="1" applyAlignment="1">
      <alignment horizontal="center"/>
    </xf>
    <xf numFmtId="2" fontId="0" fillId="0" borderId="0" xfId="0" applyNumberFormat="1" applyAlignment="1">
      <alignment horizontal="right"/>
    </xf>
    <xf numFmtId="0" fontId="11" fillId="0" borderId="0" xfId="0" applyFont="1" applyAlignment="1">
      <alignment horizontal="center"/>
    </xf>
    <xf numFmtId="0" fontId="12" fillId="0" borderId="0" xfId="0" applyFont="1" applyAlignment="1">
      <alignment horizontal="center"/>
    </xf>
    <xf numFmtId="2" fontId="11" fillId="0" borderId="0" xfId="0" applyNumberFormat="1" applyFont="1" applyAlignment="1">
      <alignment horizontal="right"/>
    </xf>
    <xf numFmtId="0" fontId="11" fillId="0" borderId="0" xfId="0" applyFont="1" applyAlignment="1">
      <alignment/>
    </xf>
    <xf numFmtId="0" fontId="13" fillId="0" borderId="0" xfId="0" applyFont="1" applyAlignment="1">
      <alignment horizontal="center"/>
    </xf>
    <xf numFmtId="2" fontId="13" fillId="0" borderId="0" xfId="0" applyNumberFormat="1" applyFont="1" applyAlignment="1">
      <alignment horizontal="right"/>
    </xf>
    <xf numFmtId="0" fontId="14" fillId="0" borderId="0" xfId="0" applyFont="1" applyAlignment="1">
      <alignment/>
    </xf>
    <xf numFmtId="2" fontId="6" fillId="0" borderId="21" xfId="0" applyNumberFormat="1" applyFont="1" applyBorder="1" applyAlignment="1">
      <alignment horizontal="center"/>
    </xf>
    <xf numFmtId="2" fontId="0" fillId="0" borderId="23" xfId="0" applyNumberFormat="1" applyBorder="1" applyAlignment="1">
      <alignment horizontal="center"/>
    </xf>
    <xf numFmtId="2" fontId="0" fillId="0" borderId="0" xfId="0" applyNumberFormat="1" applyBorder="1" applyAlignment="1">
      <alignment horizontal="center"/>
    </xf>
    <xf numFmtId="2" fontId="1" fillId="0" borderId="0" xfId="0" applyNumberFormat="1" applyFont="1" applyBorder="1" applyAlignment="1">
      <alignment horizontal="center"/>
    </xf>
    <xf numFmtId="2" fontId="0" fillId="0" borderId="0" xfId="0" applyNumberFormat="1" applyAlignment="1">
      <alignment horizontal="center"/>
    </xf>
    <xf numFmtId="2" fontId="11" fillId="0" borderId="0" xfId="0" applyNumberFormat="1" applyFont="1" applyAlignment="1">
      <alignment horizontal="center"/>
    </xf>
    <xf numFmtId="2" fontId="13" fillId="0" borderId="0" xfId="0" applyNumberFormat="1" applyFont="1" applyAlignment="1">
      <alignment horizontal="center"/>
    </xf>
    <xf numFmtId="2" fontId="8" fillId="0" borderId="23" xfId="0" applyNumberFormat="1" applyFont="1" applyBorder="1" applyAlignment="1">
      <alignment horizontal="center"/>
    </xf>
    <xf numFmtId="2" fontId="6" fillId="0" borderId="20" xfId="0" applyNumberFormat="1" applyFont="1" applyBorder="1" applyAlignment="1">
      <alignment horizontal="center"/>
    </xf>
    <xf numFmtId="2" fontId="8" fillId="0" borderId="0" xfId="0" applyNumberFormat="1" applyFont="1" applyBorder="1" applyAlignment="1">
      <alignment horizontal="center"/>
    </xf>
    <xf numFmtId="2" fontId="0" fillId="0" borderId="3" xfId="0" applyNumberFormat="1" applyBorder="1" applyAlignment="1">
      <alignment/>
    </xf>
    <xf numFmtId="0" fontId="15" fillId="0" borderId="5" xfId="0" applyFont="1" applyBorder="1" applyAlignment="1">
      <alignment horizontal="center"/>
    </xf>
    <xf numFmtId="0" fontId="15" fillId="0" borderId="8" xfId="0" applyFont="1" applyBorder="1" applyAlignment="1">
      <alignment horizontal="center"/>
    </xf>
    <xf numFmtId="14" fontId="0" fillId="0" borderId="3" xfId="0" applyNumberFormat="1" applyBorder="1" applyAlignment="1">
      <alignment/>
    </xf>
    <xf numFmtId="2" fontId="0" fillId="0" borderId="3" xfId="0" applyNumberFormat="1" applyBorder="1" applyAlignment="1">
      <alignment horizontal="center"/>
    </xf>
    <xf numFmtId="2" fontId="1" fillId="0" borderId="1" xfId="0" applyNumberFormat="1" applyFont="1" applyBorder="1" applyAlignment="1">
      <alignment horizontal="center"/>
    </xf>
    <xf numFmtId="0" fontId="0" fillId="0" borderId="1" xfId="0" applyFont="1" applyBorder="1" applyAlignment="1">
      <alignment horizontal="center"/>
    </xf>
    <xf numFmtId="0" fontId="1" fillId="0" borderId="1" xfId="0" applyFont="1" applyBorder="1" applyAlignment="1">
      <alignment horizontal="center"/>
    </xf>
    <xf numFmtId="4" fontId="0" fillId="0" borderId="1" xfId="0" applyNumberFormat="1" applyBorder="1" applyAlignment="1">
      <alignment horizontal="center"/>
    </xf>
    <xf numFmtId="174" fontId="0" fillId="0" borderId="0" xfId="0" applyNumberFormat="1" applyAlignment="1">
      <alignment/>
    </xf>
    <xf numFmtId="175" fontId="0" fillId="0" borderId="1" xfId="0" applyNumberFormat="1" applyFont="1" applyBorder="1" applyAlignment="1">
      <alignment horizontal="center"/>
    </xf>
    <xf numFmtId="0" fontId="0" fillId="0" borderId="1" xfId="0" applyFont="1" applyBorder="1" applyAlignment="1">
      <alignment horizontal="center"/>
    </xf>
    <xf numFmtId="2" fontId="0" fillId="0" borderId="1" xfId="0" applyNumberFormat="1" applyFont="1" applyBorder="1" applyAlignment="1">
      <alignment horizontal="center"/>
    </xf>
    <xf numFmtId="2" fontId="0" fillId="0" borderId="1" xfId="0" applyNumberFormat="1" applyBorder="1" applyAlignment="1">
      <alignment horizontal="right"/>
    </xf>
    <xf numFmtId="2" fontId="7" fillId="0" borderId="1" xfId="0" applyNumberFormat="1" applyFont="1" applyBorder="1" applyAlignment="1">
      <alignment horizontal="center"/>
    </xf>
    <xf numFmtId="2" fontId="0" fillId="0" borderId="19" xfId="0" applyNumberFormat="1" applyBorder="1" applyAlignment="1">
      <alignment/>
    </xf>
    <xf numFmtId="16" fontId="0" fillId="0" borderId="1" xfId="0" applyNumberFormat="1" applyBorder="1" applyAlignment="1">
      <alignment horizontal="center"/>
    </xf>
    <xf numFmtId="2" fontId="9" fillId="0" borderId="0" xfId="0" applyNumberFormat="1" applyFont="1" applyAlignment="1">
      <alignment horizontal="center"/>
    </xf>
    <xf numFmtId="2" fontId="1" fillId="0" borderId="25" xfId="0" applyNumberFormat="1" applyFont="1" applyBorder="1" applyAlignment="1">
      <alignment horizontal="center"/>
    </xf>
    <xf numFmtId="0" fontId="0" fillId="0" borderId="0" xfId="0" applyAlignment="1">
      <alignment/>
    </xf>
    <xf numFmtId="2" fontId="0" fillId="0" borderId="3" xfId="0" applyNumberFormat="1" applyBorder="1" applyAlignment="1">
      <alignment horizontal="center" textRotation="90"/>
    </xf>
    <xf numFmtId="0" fontId="1" fillId="0" borderId="26" xfId="0" applyFont="1" applyBorder="1" applyAlignment="1">
      <alignment/>
    </xf>
    <xf numFmtId="0" fontId="1" fillId="0" borderId="12" xfId="0" applyFont="1" applyBorder="1" applyAlignment="1">
      <alignment horizontal="center" textRotation="90"/>
    </xf>
    <xf numFmtId="0" fontId="1" fillId="0" borderId="26" xfId="0" applyFont="1" applyBorder="1" applyAlignment="1">
      <alignment textRotation="90"/>
    </xf>
    <xf numFmtId="0" fontId="1" fillId="0" borderId="27" xfId="0" applyFont="1" applyBorder="1" applyAlignment="1">
      <alignment horizontal="center" textRotation="90"/>
    </xf>
    <xf numFmtId="0" fontId="1" fillId="0" borderId="26" xfId="0" applyFont="1" applyBorder="1" applyAlignment="1">
      <alignment horizontal="center" textRotation="90"/>
    </xf>
    <xf numFmtId="0" fontId="1" fillId="0" borderId="28" xfId="0" applyFont="1" applyBorder="1" applyAlignment="1">
      <alignment horizontal="center"/>
    </xf>
    <xf numFmtId="0" fontId="1" fillId="0" borderId="12" xfId="0" applyFont="1" applyBorder="1" applyAlignment="1">
      <alignment/>
    </xf>
    <xf numFmtId="0" fontId="1" fillId="0" borderId="28" xfId="0" applyFont="1" applyBorder="1" applyAlignment="1">
      <alignment horizontal="center" textRotation="90"/>
    </xf>
    <xf numFmtId="0" fontId="1" fillId="0" borderId="26" xfId="0" applyFont="1" applyBorder="1" applyAlignment="1">
      <alignment horizontal="center"/>
    </xf>
    <xf numFmtId="177" fontId="0" fillId="0" borderId="1" xfId="0" applyNumberFormat="1" applyFont="1" applyBorder="1" applyAlignment="1">
      <alignment horizontal="center"/>
    </xf>
    <xf numFmtId="177" fontId="0" fillId="0" borderId="1" xfId="0" applyNumberFormat="1" applyBorder="1" applyAlignment="1">
      <alignment horizontal="center"/>
    </xf>
    <xf numFmtId="0" fontId="1" fillId="0" borderId="0" xfId="0" applyFont="1" applyAlignment="1">
      <alignment horizontal="center"/>
    </xf>
    <xf numFmtId="0" fontId="0" fillId="0" borderId="0" xfId="0" applyAlignment="1">
      <alignment/>
    </xf>
    <xf numFmtId="0" fontId="0" fillId="0" borderId="0" xfId="0" applyAlignment="1">
      <alignment horizontal="center" wrapText="1"/>
    </xf>
    <xf numFmtId="0" fontId="0" fillId="0" borderId="0" xfId="0" applyAlignment="1">
      <alignment horizontal="center"/>
    </xf>
    <xf numFmtId="0" fontId="4" fillId="0" borderId="0" xfId="0" applyFont="1" applyBorder="1" applyAlignment="1">
      <alignment horizontal="center"/>
    </xf>
    <xf numFmtId="0" fontId="1" fillId="0" borderId="0" xfId="0" applyFont="1" applyAlignment="1">
      <alignment horizontal="center" wrapText="1"/>
    </xf>
    <xf numFmtId="0" fontId="1" fillId="0" borderId="0" xfId="0" applyFont="1" applyAlignment="1">
      <alignment horizontal="center" vertical="center"/>
    </xf>
    <xf numFmtId="0" fontId="0" fillId="0" borderId="0" xfId="0" applyAlignment="1">
      <alignment horizontal="center" vertical="center"/>
    </xf>
    <xf numFmtId="0" fontId="8" fillId="0" borderId="1"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U82"/>
  <sheetViews>
    <sheetView workbookViewId="0" topLeftCell="A1">
      <pane ySplit="5" topLeftCell="BM6" activePane="bottomLeft" state="frozen"/>
      <selection pane="topLeft" activeCell="D1" sqref="D1"/>
      <selection pane="bottomLeft" activeCell="H24" sqref="H24"/>
    </sheetView>
  </sheetViews>
  <sheetFormatPr defaultColWidth="9.140625" defaultRowHeight="12.75"/>
  <cols>
    <col min="1" max="1" width="10.140625" style="0" bestFit="1" customWidth="1"/>
    <col min="2" max="2" width="11.00390625" style="3" bestFit="1" customWidth="1"/>
    <col min="3" max="3" width="9.140625" style="3" customWidth="1"/>
    <col min="4" max="4" width="10.00390625" style="3" bestFit="1" customWidth="1"/>
    <col min="5" max="5" width="9.7109375" style="3" bestFit="1" customWidth="1"/>
    <col min="6" max="6" width="7.7109375" style="0" bestFit="1" customWidth="1"/>
    <col min="8" max="8" width="25.7109375" style="3" customWidth="1"/>
    <col min="9" max="9" width="23.28125" style="3" bestFit="1" customWidth="1"/>
    <col min="10" max="10" width="9.140625" style="3" customWidth="1"/>
    <col min="11" max="11" width="10.7109375" style="0" bestFit="1" customWidth="1"/>
    <col min="12" max="12" width="18.140625" style="3" customWidth="1"/>
    <col min="13" max="13" width="11.140625" style="3" bestFit="1" customWidth="1"/>
    <col min="14" max="14" width="9.7109375" style="0" bestFit="1" customWidth="1"/>
    <col min="15" max="15" width="12.7109375" style="3" bestFit="1" customWidth="1"/>
    <col min="16" max="16" width="11.7109375" style="0" bestFit="1" customWidth="1"/>
    <col min="17" max="17" width="6.7109375" style="3" bestFit="1" customWidth="1"/>
    <col min="18" max="18" width="7.28125" style="0" bestFit="1" customWidth="1"/>
  </cols>
  <sheetData>
    <row r="1" spans="1:18" ht="12.75">
      <c r="A1" s="117" t="s">
        <v>87</v>
      </c>
      <c r="B1" s="118"/>
      <c r="C1" s="118"/>
      <c r="D1" s="118"/>
      <c r="E1" s="118"/>
      <c r="F1" s="118"/>
      <c r="G1" s="118"/>
      <c r="H1" s="118"/>
      <c r="I1" s="118"/>
      <c r="J1" s="118"/>
      <c r="K1" s="118"/>
      <c r="L1" s="118"/>
      <c r="M1" s="118"/>
      <c r="N1" s="118"/>
      <c r="O1" s="118"/>
      <c r="P1" s="118"/>
      <c r="Q1" s="118"/>
      <c r="R1" s="118"/>
    </row>
    <row r="2" spans="1:18" ht="12.75">
      <c r="A2" s="117" t="s">
        <v>88</v>
      </c>
      <c r="B2" s="118"/>
      <c r="C2" s="118"/>
      <c r="D2" s="118"/>
      <c r="E2" s="118"/>
      <c r="F2" s="118"/>
      <c r="G2" s="118"/>
      <c r="H2" s="118"/>
      <c r="I2" s="118"/>
      <c r="J2" s="118"/>
      <c r="K2" s="118"/>
      <c r="L2" s="118"/>
      <c r="M2" s="118"/>
      <c r="N2" s="118"/>
      <c r="O2" s="118"/>
      <c r="P2" s="118"/>
      <c r="Q2" s="118"/>
      <c r="R2" s="118"/>
    </row>
    <row r="3" ht="13.5" thickBot="1">
      <c r="A3" s="5" t="s">
        <v>89</v>
      </c>
    </row>
    <row r="4" spans="1:18" ht="12.75">
      <c r="A4" s="13" t="s">
        <v>1</v>
      </c>
      <c r="B4" s="14" t="s">
        <v>2</v>
      </c>
      <c r="C4" s="14"/>
      <c r="D4" s="14" t="s">
        <v>5</v>
      </c>
      <c r="E4" s="14" t="s">
        <v>7</v>
      </c>
      <c r="F4" s="15" t="s">
        <v>9</v>
      </c>
      <c r="G4" s="15"/>
      <c r="H4" s="14"/>
      <c r="I4" s="14"/>
      <c r="J4" s="14"/>
      <c r="K4" s="15" t="s">
        <v>13</v>
      </c>
      <c r="L4" s="86" t="s">
        <v>78</v>
      </c>
      <c r="M4" s="14" t="s">
        <v>83</v>
      </c>
      <c r="N4" s="15" t="s">
        <v>84</v>
      </c>
      <c r="O4" s="14" t="s">
        <v>81</v>
      </c>
      <c r="P4" s="16" t="s">
        <v>85</v>
      </c>
      <c r="Q4" s="21" t="s">
        <v>86</v>
      </c>
      <c r="R4" s="16" t="s">
        <v>17</v>
      </c>
    </row>
    <row r="5" spans="1:18" ht="13.5" thickBot="1">
      <c r="A5" s="17"/>
      <c r="B5" s="18" t="s">
        <v>3</v>
      </c>
      <c r="C5" s="18" t="s">
        <v>4</v>
      </c>
      <c r="D5" s="18" t="s">
        <v>6</v>
      </c>
      <c r="E5" s="18" t="s">
        <v>8</v>
      </c>
      <c r="F5" s="18" t="s">
        <v>8</v>
      </c>
      <c r="G5" s="18" t="s">
        <v>10</v>
      </c>
      <c r="H5" s="18" t="s">
        <v>19</v>
      </c>
      <c r="I5" s="18" t="s">
        <v>11</v>
      </c>
      <c r="J5" s="18" t="s">
        <v>12</v>
      </c>
      <c r="K5" s="19" t="s">
        <v>14</v>
      </c>
      <c r="L5" s="87" t="s">
        <v>79</v>
      </c>
      <c r="M5" s="18" t="s">
        <v>80</v>
      </c>
      <c r="N5" s="19" t="s">
        <v>15</v>
      </c>
      <c r="O5" s="18" t="s">
        <v>82</v>
      </c>
      <c r="P5" s="20" t="s">
        <v>16</v>
      </c>
      <c r="Q5" s="22"/>
      <c r="R5" s="20" t="s">
        <v>18</v>
      </c>
    </row>
    <row r="6" spans="1:18" ht="12.75">
      <c r="A6" s="115">
        <v>42373</v>
      </c>
      <c r="B6" s="2" t="s">
        <v>95</v>
      </c>
      <c r="C6" s="2"/>
      <c r="D6" s="12" t="s">
        <v>96</v>
      </c>
      <c r="E6" s="6">
        <v>207.58</v>
      </c>
      <c r="F6" s="1"/>
      <c r="G6" s="1"/>
      <c r="H6" s="2" t="s">
        <v>97</v>
      </c>
      <c r="I6" s="2" t="s">
        <v>98</v>
      </c>
      <c r="J6" s="6">
        <v>0</v>
      </c>
      <c r="K6" s="1"/>
      <c r="L6" s="2"/>
      <c r="M6" s="2"/>
      <c r="N6" s="1">
        <v>207.58</v>
      </c>
      <c r="O6" s="2"/>
      <c r="P6" s="1"/>
      <c r="Q6" s="2"/>
      <c r="R6" s="1"/>
    </row>
    <row r="7" spans="1:18" ht="12.75">
      <c r="A7" s="115">
        <v>42678</v>
      </c>
      <c r="B7" s="91"/>
      <c r="C7" s="2">
        <v>100922</v>
      </c>
      <c r="D7" s="12" t="s">
        <v>96</v>
      </c>
      <c r="E7" s="6">
        <v>135</v>
      </c>
      <c r="F7" s="1"/>
      <c r="G7" s="1"/>
      <c r="H7" s="2" t="s">
        <v>100</v>
      </c>
      <c r="I7" s="2" t="s">
        <v>101</v>
      </c>
      <c r="J7" s="6">
        <v>0</v>
      </c>
      <c r="K7" s="1"/>
      <c r="L7" s="6"/>
      <c r="M7" s="2"/>
      <c r="N7" s="7">
        <v>135</v>
      </c>
      <c r="O7" s="2"/>
      <c r="P7" s="1"/>
      <c r="Q7" s="2"/>
      <c r="R7" s="1"/>
    </row>
    <row r="8" spans="1:18" ht="12.75">
      <c r="A8" s="116" t="s">
        <v>99</v>
      </c>
      <c r="B8" s="2"/>
      <c r="C8" s="2">
        <v>100923</v>
      </c>
      <c r="D8" s="12" t="s">
        <v>96</v>
      </c>
      <c r="E8" s="6">
        <v>149.3</v>
      </c>
      <c r="F8" s="1"/>
      <c r="G8" s="1"/>
      <c r="H8" s="2"/>
      <c r="I8" s="2"/>
      <c r="J8" s="6"/>
      <c r="K8" s="1"/>
      <c r="L8" s="6"/>
      <c r="M8" s="2"/>
      <c r="N8" s="7"/>
      <c r="O8" s="2"/>
      <c r="P8" s="1"/>
      <c r="Q8" s="2"/>
      <c r="R8" s="1"/>
    </row>
    <row r="9" spans="1:18" ht="12.75">
      <c r="A9" s="115"/>
      <c r="B9" s="2"/>
      <c r="C9" s="2">
        <v>100924</v>
      </c>
      <c r="D9" s="12"/>
      <c r="E9" s="6"/>
      <c r="F9" s="1"/>
      <c r="G9" s="1"/>
      <c r="H9" s="2"/>
      <c r="I9" s="2"/>
      <c r="J9" s="6"/>
      <c r="K9" s="1"/>
      <c r="L9" s="2"/>
      <c r="M9" s="2"/>
      <c r="N9" s="1"/>
      <c r="O9" s="2"/>
      <c r="P9" s="1"/>
      <c r="Q9" s="2"/>
      <c r="R9" s="1"/>
    </row>
    <row r="10" spans="1:18" ht="12.75">
      <c r="A10" s="116" t="s">
        <v>102</v>
      </c>
      <c r="B10" s="91"/>
      <c r="C10" s="2">
        <v>100925</v>
      </c>
      <c r="D10" s="12" t="s">
        <v>96</v>
      </c>
      <c r="E10" s="6">
        <v>74.18</v>
      </c>
      <c r="F10" s="1"/>
      <c r="G10" s="1"/>
      <c r="H10" s="2"/>
      <c r="I10" s="2"/>
      <c r="J10" s="6"/>
      <c r="K10" s="1"/>
      <c r="L10" s="2"/>
      <c r="M10" s="6"/>
      <c r="N10" s="1"/>
      <c r="O10" s="6"/>
      <c r="P10" s="1"/>
      <c r="Q10" s="2"/>
      <c r="R10" s="1"/>
    </row>
    <row r="11" spans="1:18" ht="12.75">
      <c r="A11" s="115">
        <v>42434</v>
      </c>
      <c r="B11" s="2" t="s">
        <v>95</v>
      </c>
      <c r="C11" s="2"/>
      <c r="D11" s="12" t="s">
        <v>96</v>
      </c>
      <c r="E11" s="6">
        <v>207.58</v>
      </c>
      <c r="F11" s="1"/>
      <c r="G11" s="1"/>
      <c r="H11" s="2" t="s">
        <v>97</v>
      </c>
      <c r="I11" s="2" t="s">
        <v>98</v>
      </c>
      <c r="J11" s="6">
        <v>0</v>
      </c>
      <c r="K11" s="1"/>
      <c r="L11" s="2"/>
      <c r="M11" s="2"/>
      <c r="N11" s="1">
        <v>207.58</v>
      </c>
      <c r="O11" s="2"/>
      <c r="P11" s="1"/>
      <c r="Q11" s="2"/>
      <c r="R11" s="1"/>
    </row>
    <row r="12" spans="1:18" ht="12.75">
      <c r="A12" s="115">
        <v>42709</v>
      </c>
      <c r="B12" s="2"/>
      <c r="C12" s="2">
        <v>100926</v>
      </c>
      <c r="D12" s="12" t="s">
        <v>96</v>
      </c>
      <c r="E12" s="6">
        <v>151.54</v>
      </c>
      <c r="F12" s="1"/>
      <c r="G12" s="1"/>
      <c r="H12" s="2" t="s">
        <v>112</v>
      </c>
      <c r="I12" s="2" t="s">
        <v>113</v>
      </c>
      <c r="J12" s="6">
        <v>25.26</v>
      </c>
      <c r="K12" s="1"/>
      <c r="L12" s="2">
        <v>126.28</v>
      </c>
      <c r="M12" s="2"/>
      <c r="N12" s="1"/>
      <c r="O12" s="2"/>
      <c r="P12" s="1"/>
      <c r="Q12" s="2"/>
      <c r="R12" s="1"/>
    </row>
    <row r="13" spans="1:18" ht="12.75">
      <c r="A13" s="115">
        <v>42709</v>
      </c>
      <c r="B13" s="2"/>
      <c r="C13" s="2">
        <v>100927</v>
      </c>
      <c r="D13" s="12" t="s">
        <v>96</v>
      </c>
      <c r="E13" s="6">
        <v>90</v>
      </c>
      <c r="F13" s="1"/>
      <c r="G13" s="1"/>
      <c r="H13" s="2" t="s">
        <v>115</v>
      </c>
      <c r="I13" s="2" t="s">
        <v>114</v>
      </c>
      <c r="J13" s="6">
        <v>15</v>
      </c>
      <c r="K13" s="1"/>
      <c r="L13" s="6">
        <v>75</v>
      </c>
      <c r="M13" s="2"/>
      <c r="N13" s="7"/>
      <c r="O13" s="6"/>
      <c r="P13" s="1"/>
      <c r="Q13" s="2"/>
      <c r="R13" s="1"/>
    </row>
    <row r="14" spans="1:18" ht="12.75">
      <c r="A14" s="115"/>
      <c r="B14" s="2"/>
      <c r="C14" s="2">
        <v>100928</v>
      </c>
      <c r="D14" s="12"/>
      <c r="E14" s="6"/>
      <c r="F14" s="1"/>
      <c r="G14" s="1"/>
      <c r="H14" s="2"/>
      <c r="I14" s="2"/>
      <c r="J14" s="6"/>
      <c r="K14" s="1"/>
      <c r="L14" s="2"/>
      <c r="M14" s="6"/>
      <c r="N14" s="1"/>
      <c r="O14" s="2"/>
      <c r="P14" s="1"/>
      <c r="Q14" s="2"/>
      <c r="R14" s="1"/>
    </row>
    <row r="15" spans="1:18" ht="12.75">
      <c r="A15" s="115">
        <v>42679</v>
      </c>
      <c r="B15" s="2"/>
      <c r="C15" s="2">
        <v>100929</v>
      </c>
      <c r="D15" s="12" t="s">
        <v>96</v>
      </c>
      <c r="E15" s="6">
        <v>701.18</v>
      </c>
      <c r="F15" s="1"/>
      <c r="G15" s="1"/>
      <c r="H15" s="2" t="s">
        <v>110</v>
      </c>
      <c r="I15" s="2" t="s">
        <v>111</v>
      </c>
      <c r="J15" s="6">
        <v>0</v>
      </c>
      <c r="K15" s="1"/>
      <c r="L15" s="2"/>
      <c r="M15" s="2"/>
      <c r="N15" s="1">
        <v>701.18</v>
      </c>
      <c r="O15" s="2"/>
      <c r="P15" s="1"/>
      <c r="Q15" s="2"/>
      <c r="R15" s="1"/>
    </row>
    <row r="16" spans="1:18" ht="12.75">
      <c r="A16" s="116" t="s">
        <v>116</v>
      </c>
      <c r="B16" s="91"/>
      <c r="C16" s="125">
        <v>100930</v>
      </c>
      <c r="D16" s="12" t="s">
        <v>96</v>
      </c>
      <c r="E16" s="6">
        <v>25</v>
      </c>
      <c r="F16" s="1"/>
      <c r="G16" s="1"/>
      <c r="H16" s="2" t="s">
        <v>117</v>
      </c>
      <c r="I16" s="2" t="s">
        <v>118</v>
      </c>
      <c r="J16" s="6">
        <v>0</v>
      </c>
      <c r="K16" s="1"/>
      <c r="L16" s="2"/>
      <c r="M16" s="6">
        <v>25</v>
      </c>
      <c r="N16" s="1"/>
      <c r="O16" s="2"/>
      <c r="P16" s="1"/>
      <c r="Q16" s="6"/>
      <c r="R16" s="1"/>
    </row>
    <row r="17" spans="1:18" ht="12.75">
      <c r="A17" s="115">
        <v>42375</v>
      </c>
      <c r="B17" s="2" t="s">
        <v>119</v>
      </c>
      <c r="C17" s="2"/>
      <c r="D17" s="12" t="s">
        <v>96</v>
      </c>
      <c r="E17" s="6">
        <v>276.1</v>
      </c>
      <c r="F17" s="1"/>
      <c r="G17" s="1"/>
      <c r="H17" s="2" t="s">
        <v>97</v>
      </c>
      <c r="I17" s="2" t="s">
        <v>98</v>
      </c>
      <c r="J17" s="6">
        <v>0</v>
      </c>
      <c r="K17" s="1"/>
      <c r="L17" s="2"/>
      <c r="M17" s="2"/>
      <c r="N17" s="7">
        <v>276.1</v>
      </c>
      <c r="O17" s="2"/>
      <c r="P17" s="1"/>
      <c r="Q17" s="2"/>
      <c r="R17" s="1"/>
    </row>
    <row r="18" spans="1:18" ht="12.75">
      <c r="A18" s="115">
        <v>42435</v>
      </c>
      <c r="B18" s="2"/>
      <c r="C18" s="2">
        <v>100931</v>
      </c>
      <c r="D18" s="12" t="s">
        <v>96</v>
      </c>
      <c r="E18" s="6">
        <v>109.38</v>
      </c>
      <c r="F18" s="1"/>
      <c r="G18" s="1"/>
      <c r="H18" s="2" t="s">
        <v>38</v>
      </c>
      <c r="I18" s="2" t="s">
        <v>120</v>
      </c>
      <c r="J18" s="6">
        <v>0</v>
      </c>
      <c r="K18" s="1"/>
      <c r="L18" s="2">
        <v>109.38</v>
      </c>
      <c r="M18" s="2"/>
      <c r="N18" s="1"/>
      <c r="O18" s="2"/>
      <c r="P18" s="1"/>
      <c r="Q18" s="6"/>
      <c r="R18" s="1"/>
    </row>
    <row r="19" spans="1:18" ht="12.75">
      <c r="A19" s="115">
        <v>42588</v>
      </c>
      <c r="B19" s="2"/>
      <c r="C19" s="2">
        <v>100932</v>
      </c>
      <c r="D19" s="2" t="s">
        <v>96</v>
      </c>
      <c r="E19" s="6">
        <v>35</v>
      </c>
      <c r="F19" s="1"/>
      <c r="G19" s="1"/>
      <c r="H19" s="2" t="s">
        <v>121</v>
      </c>
      <c r="I19" s="2" t="s">
        <v>122</v>
      </c>
      <c r="J19" s="6">
        <v>0</v>
      </c>
      <c r="K19" s="1"/>
      <c r="L19" s="2"/>
      <c r="M19" s="6"/>
      <c r="N19" s="7">
        <v>35</v>
      </c>
      <c r="O19" s="2"/>
      <c r="P19" s="1"/>
      <c r="Q19" s="6"/>
      <c r="R19" s="1"/>
    </row>
    <row r="20" spans="1:18" ht="12.75">
      <c r="A20" s="115"/>
      <c r="B20" s="2"/>
      <c r="C20" s="2"/>
      <c r="D20" s="2"/>
      <c r="E20" s="6"/>
      <c r="F20" s="1"/>
      <c r="G20" s="1"/>
      <c r="H20" s="2"/>
      <c r="I20" s="2"/>
      <c r="J20" s="6"/>
      <c r="K20" s="1"/>
      <c r="L20" s="2"/>
      <c r="M20" s="6"/>
      <c r="N20" s="1"/>
      <c r="O20" s="2"/>
      <c r="P20" s="1"/>
      <c r="Q20" s="2"/>
      <c r="R20" s="1"/>
    </row>
    <row r="21" spans="1:18" ht="12.75">
      <c r="A21" s="115"/>
      <c r="B21" s="2"/>
      <c r="C21" s="2"/>
      <c r="D21" s="12"/>
      <c r="E21" s="6"/>
      <c r="F21" s="1"/>
      <c r="G21" s="1"/>
      <c r="H21" s="2"/>
      <c r="I21" s="2"/>
      <c r="J21" s="6"/>
      <c r="K21" s="1"/>
      <c r="L21" s="2"/>
      <c r="M21" s="2"/>
      <c r="N21" s="1"/>
      <c r="O21" s="2"/>
      <c r="P21" s="1"/>
      <c r="Q21" s="2"/>
      <c r="R21" s="1"/>
    </row>
    <row r="22" spans="1:18" ht="12.75">
      <c r="A22" s="115"/>
      <c r="B22" s="2"/>
      <c r="C22" s="2"/>
      <c r="D22" s="12"/>
      <c r="E22" s="6"/>
      <c r="F22" s="1"/>
      <c r="G22" s="1"/>
      <c r="H22" s="2"/>
      <c r="I22" s="2"/>
      <c r="J22" s="6"/>
      <c r="K22" s="1"/>
      <c r="L22" s="2"/>
      <c r="M22" s="6"/>
      <c r="N22" s="1"/>
      <c r="O22" s="2"/>
      <c r="P22" s="1"/>
      <c r="Q22" s="2"/>
      <c r="R22" s="1"/>
    </row>
    <row r="23" spans="1:18" ht="12.75">
      <c r="A23" s="115"/>
      <c r="B23" s="2"/>
      <c r="C23" s="2"/>
      <c r="D23" s="12"/>
      <c r="E23" s="6"/>
      <c r="F23" s="1"/>
      <c r="G23" s="1"/>
      <c r="H23" s="2"/>
      <c r="I23" s="2"/>
      <c r="J23" s="6"/>
      <c r="K23" s="1"/>
      <c r="L23" s="2"/>
      <c r="M23" s="6"/>
      <c r="N23" s="7"/>
      <c r="O23" s="2"/>
      <c r="P23" s="1"/>
      <c r="Q23" s="2"/>
      <c r="R23" s="1"/>
    </row>
    <row r="24" spans="1:18" ht="12.75">
      <c r="A24" s="115"/>
      <c r="B24" s="2"/>
      <c r="C24" s="2"/>
      <c r="D24" s="12"/>
      <c r="E24" s="6"/>
      <c r="F24" s="1"/>
      <c r="G24" s="1"/>
      <c r="H24" s="2"/>
      <c r="I24" s="2"/>
      <c r="J24" s="6"/>
      <c r="K24" s="1"/>
      <c r="L24" s="2"/>
      <c r="M24" s="6"/>
      <c r="N24" s="1"/>
      <c r="O24" s="2"/>
      <c r="P24" s="1"/>
      <c r="Q24" s="2"/>
      <c r="R24" s="1"/>
    </row>
    <row r="25" spans="1:18" ht="12.75">
      <c r="A25" s="115"/>
      <c r="B25" s="2"/>
      <c r="C25" s="2"/>
      <c r="D25" s="12"/>
      <c r="E25" s="6"/>
      <c r="F25" s="1"/>
      <c r="G25" s="1"/>
      <c r="H25" s="2"/>
      <c r="I25" s="2"/>
      <c r="J25" s="6"/>
      <c r="K25" s="1"/>
      <c r="L25" s="2"/>
      <c r="M25" s="6"/>
      <c r="N25" s="1"/>
      <c r="O25" s="2"/>
      <c r="P25" s="1"/>
      <c r="Q25" s="2"/>
      <c r="R25" s="1"/>
    </row>
    <row r="26" spans="1:18" ht="12.75">
      <c r="A26" s="115"/>
      <c r="B26" s="2"/>
      <c r="C26" s="2"/>
      <c r="D26" s="12"/>
      <c r="E26" s="6"/>
      <c r="F26" s="1"/>
      <c r="G26" s="1"/>
      <c r="H26" s="2"/>
      <c r="I26" s="2"/>
      <c r="J26" s="6"/>
      <c r="K26" s="1"/>
      <c r="L26" s="6"/>
      <c r="M26" s="2"/>
      <c r="N26" s="7"/>
      <c r="O26" s="2"/>
      <c r="P26" s="1"/>
      <c r="Q26" s="2"/>
      <c r="R26" s="1"/>
    </row>
    <row r="27" spans="1:18" ht="12.75">
      <c r="A27" s="115"/>
      <c r="B27" s="2"/>
      <c r="C27" s="2"/>
      <c r="D27" s="12"/>
      <c r="E27" s="6"/>
      <c r="F27" s="1"/>
      <c r="G27" s="1"/>
      <c r="H27" s="2"/>
      <c r="I27" s="2"/>
      <c r="J27" s="6"/>
      <c r="K27" s="1"/>
      <c r="L27" s="2"/>
      <c r="M27" s="2"/>
      <c r="N27" s="1"/>
      <c r="O27" s="2"/>
      <c r="P27" s="1"/>
      <c r="Q27" s="2"/>
      <c r="R27" s="1"/>
    </row>
    <row r="28" spans="1:18" ht="12.75">
      <c r="A28" s="115"/>
      <c r="B28" s="2"/>
      <c r="C28" s="2"/>
      <c r="D28" s="12"/>
      <c r="E28" s="6"/>
      <c r="F28" s="1"/>
      <c r="G28" s="1"/>
      <c r="H28" s="2"/>
      <c r="I28" s="2"/>
      <c r="J28" s="6"/>
      <c r="K28" s="1"/>
      <c r="L28" s="2"/>
      <c r="M28" s="2"/>
      <c r="N28" s="1"/>
      <c r="O28" s="2"/>
      <c r="P28" s="1"/>
      <c r="Q28" s="2"/>
      <c r="R28" s="1"/>
    </row>
    <row r="29" spans="1:18" ht="12.75">
      <c r="A29" s="115"/>
      <c r="B29" s="2"/>
      <c r="C29" s="2"/>
      <c r="D29" s="12"/>
      <c r="E29" s="6"/>
      <c r="F29" s="1"/>
      <c r="G29" s="1"/>
      <c r="H29" s="2"/>
      <c r="I29" s="2"/>
      <c r="J29" s="6"/>
      <c r="K29" s="1"/>
      <c r="L29" s="2"/>
      <c r="M29" s="2"/>
      <c r="N29" s="1"/>
      <c r="O29" s="2"/>
      <c r="P29" s="1"/>
      <c r="Q29" s="2"/>
      <c r="R29" s="1"/>
    </row>
    <row r="30" spans="1:18" ht="12.75">
      <c r="A30" s="115"/>
      <c r="B30" s="2"/>
      <c r="C30" s="2"/>
      <c r="D30" s="2"/>
      <c r="E30" s="6"/>
      <c r="F30" s="1"/>
      <c r="G30" s="1"/>
      <c r="H30" s="2"/>
      <c r="I30" s="2"/>
      <c r="J30" s="6"/>
      <c r="K30" s="1"/>
      <c r="L30" s="2"/>
      <c r="M30" s="6"/>
      <c r="N30" s="1"/>
      <c r="O30" s="2"/>
      <c r="P30" s="1"/>
      <c r="Q30" s="2"/>
      <c r="R30" s="1"/>
    </row>
    <row r="31" spans="1:18" ht="12.75">
      <c r="A31" s="115"/>
      <c r="B31" s="2"/>
      <c r="C31" s="2"/>
      <c r="D31" s="12"/>
      <c r="E31" s="6"/>
      <c r="F31" s="1"/>
      <c r="G31" s="1"/>
      <c r="H31" s="2"/>
      <c r="I31" s="2"/>
      <c r="J31" s="6"/>
      <c r="K31" s="1"/>
      <c r="L31" s="2"/>
      <c r="M31" s="2"/>
      <c r="N31" s="1"/>
      <c r="O31" s="2"/>
      <c r="P31" s="1"/>
      <c r="Q31" s="2"/>
      <c r="R31" s="1"/>
    </row>
    <row r="32" spans="1:18" ht="12.75">
      <c r="A32" s="115"/>
      <c r="B32" s="2"/>
      <c r="C32" s="2"/>
      <c r="D32" s="12"/>
      <c r="E32" s="6"/>
      <c r="F32" s="1"/>
      <c r="G32" s="1"/>
      <c r="H32" s="2"/>
      <c r="I32" s="2"/>
      <c r="J32" s="6"/>
      <c r="K32" s="1"/>
      <c r="L32" s="2"/>
      <c r="M32" s="2"/>
      <c r="N32" s="1"/>
      <c r="O32" s="2"/>
      <c r="P32" s="1"/>
      <c r="Q32" s="2"/>
      <c r="R32" s="1"/>
    </row>
    <row r="33" spans="1:18" ht="12.75">
      <c r="A33" s="95"/>
      <c r="B33" s="2"/>
      <c r="C33" s="2"/>
      <c r="D33" s="12"/>
      <c r="E33" s="6"/>
      <c r="F33" s="1"/>
      <c r="G33" s="1"/>
      <c r="H33" s="2"/>
      <c r="I33" s="2"/>
      <c r="J33" s="6"/>
      <c r="K33" s="1"/>
      <c r="L33" s="2"/>
      <c r="M33" s="6"/>
      <c r="N33" s="1"/>
      <c r="O33" s="2"/>
      <c r="P33" s="1"/>
      <c r="Q33" s="2"/>
      <c r="R33" s="1"/>
    </row>
    <row r="34" spans="1:18" ht="12.75">
      <c r="A34" s="95"/>
      <c r="B34" s="2"/>
      <c r="C34" s="2"/>
      <c r="D34" s="12"/>
      <c r="E34" s="6"/>
      <c r="F34" s="1"/>
      <c r="G34" s="1"/>
      <c r="H34" s="2"/>
      <c r="I34" s="2"/>
      <c r="J34" s="6"/>
      <c r="K34" s="1"/>
      <c r="L34" s="2"/>
      <c r="M34" s="6"/>
      <c r="N34" s="1"/>
      <c r="O34" s="2"/>
      <c r="P34" s="1"/>
      <c r="Q34" s="2"/>
      <c r="R34" s="1"/>
    </row>
    <row r="35" spans="1:18" ht="12.75">
      <c r="A35" s="95"/>
      <c r="B35" s="2"/>
      <c r="C35" s="2"/>
      <c r="D35" s="12"/>
      <c r="E35" s="6"/>
      <c r="F35" s="1"/>
      <c r="G35" s="1"/>
      <c r="H35" s="2"/>
      <c r="I35" s="2"/>
      <c r="J35" s="6"/>
      <c r="K35" s="1"/>
      <c r="L35" s="2"/>
      <c r="M35" s="2"/>
      <c r="N35" s="1"/>
      <c r="O35" s="2"/>
      <c r="P35" s="1"/>
      <c r="Q35" s="2"/>
      <c r="R35" s="1"/>
    </row>
    <row r="36" spans="1:18" ht="12.75">
      <c r="A36" s="95"/>
      <c r="B36" s="2"/>
      <c r="C36" s="2"/>
      <c r="D36" s="12"/>
      <c r="E36" s="6"/>
      <c r="F36" s="1"/>
      <c r="G36" s="1"/>
      <c r="H36" s="2"/>
      <c r="I36" s="2"/>
      <c r="J36" s="6"/>
      <c r="K36" s="1"/>
      <c r="L36" s="2"/>
      <c r="M36" s="2"/>
      <c r="N36" s="1"/>
      <c r="O36" s="2"/>
      <c r="P36" s="1"/>
      <c r="Q36" s="2"/>
      <c r="R36" s="1"/>
    </row>
    <row r="37" spans="1:18" ht="12.75">
      <c r="A37" s="95"/>
      <c r="B37" s="2"/>
      <c r="C37" s="2"/>
      <c r="D37" s="12"/>
      <c r="E37" s="6"/>
      <c r="F37" s="1"/>
      <c r="G37" s="1"/>
      <c r="H37" s="2"/>
      <c r="I37" s="2"/>
      <c r="J37" s="6"/>
      <c r="K37" s="1"/>
      <c r="L37" s="2"/>
      <c r="M37" s="2"/>
      <c r="N37" s="1"/>
      <c r="O37" s="2"/>
      <c r="P37" s="1"/>
      <c r="Q37" s="2"/>
      <c r="R37" s="1"/>
    </row>
    <row r="38" spans="1:18" ht="12.75">
      <c r="A38" s="95"/>
      <c r="B38" s="2"/>
      <c r="C38" s="2"/>
      <c r="D38" s="12"/>
      <c r="E38" s="6"/>
      <c r="F38" s="1"/>
      <c r="G38" s="1"/>
      <c r="H38" s="2"/>
      <c r="I38" s="2"/>
      <c r="J38" s="6"/>
      <c r="K38" s="1"/>
      <c r="L38" s="2"/>
      <c r="M38" s="2"/>
      <c r="N38" s="1"/>
      <c r="O38" s="2"/>
      <c r="P38" s="1"/>
      <c r="Q38" s="2"/>
      <c r="R38" s="1"/>
    </row>
    <row r="39" spans="1:18" ht="12.75">
      <c r="A39" s="95"/>
      <c r="B39" s="2"/>
      <c r="C39" s="2"/>
      <c r="D39" s="2"/>
      <c r="E39" s="6"/>
      <c r="F39" s="1"/>
      <c r="G39" s="1"/>
      <c r="H39" s="2"/>
      <c r="I39" s="2"/>
      <c r="J39" s="6"/>
      <c r="K39" s="1"/>
      <c r="L39" s="2"/>
      <c r="M39" s="6"/>
      <c r="N39" s="1"/>
      <c r="O39" s="2"/>
      <c r="P39" s="7"/>
      <c r="Q39" s="6"/>
      <c r="R39" s="1"/>
    </row>
    <row r="40" spans="1:18" ht="12.75">
      <c r="A40" s="95"/>
      <c r="B40" s="2"/>
      <c r="C40" s="2"/>
      <c r="D40" s="2"/>
      <c r="E40" s="6"/>
      <c r="F40" s="1"/>
      <c r="G40" s="1"/>
      <c r="H40" s="2"/>
      <c r="I40" s="2"/>
      <c r="J40" s="6"/>
      <c r="K40" s="1"/>
      <c r="L40" s="2"/>
      <c r="M40" s="6"/>
      <c r="N40" s="1"/>
      <c r="O40" s="2"/>
      <c r="P40" s="1"/>
      <c r="Q40" s="2"/>
      <c r="R40" s="1"/>
    </row>
    <row r="41" spans="1:18" ht="12.75">
      <c r="A41" s="1"/>
      <c r="B41" s="2"/>
      <c r="C41" s="2"/>
      <c r="D41" s="2"/>
      <c r="E41" s="2"/>
      <c r="F41" s="1"/>
      <c r="G41" s="1"/>
      <c r="H41" s="2"/>
      <c r="I41" s="2"/>
      <c r="J41" s="2"/>
      <c r="K41" s="1"/>
      <c r="L41" s="2"/>
      <c r="M41" s="2"/>
      <c r="N41" s="1"/>
      <c r="O41" s="2"/>
      <c r="P41" s="1"/>
      <c r="Q41" s="2"/>
      <c r="R41" s="1"/>
    </row>
    <row r="42" spans="1:18" ht="12.75">
      <c r="A42" s="1"/>
      <c r="B42" s="2"/>
      <c r="C42" s="2"/>
      <c r="D42" s="6"/>
      <c r="E42" s="6">
        <f>SUM(E6:E40)</f>
        <v>2161.84</v>
      </c>
      <c r="F42" s="6">
        <f>SUM(F7:F40)</f>
        <v>0</v>
      </c>
      <c r="G42" s="6">
        <f>SUM(G7:G40)</f>
        <v>0</v>
      </c>
      <c r="H42" s="2"/>
      <c r="I42" s="2"/>
      <c r="J42" s="6">
        <f aca="true" t="shared" si="0" ref="J42:R42">SUM(J6:J40)</f>
        <v>40.260000000000005</v>
      </c>
      <c r="K42" s="7">
        <f t="shared" si="0"/>
        <v>0</v>
      </c>
      <c r="L42" s="6">
        <f t="shared" si="0"/>
        <v>310.65999999999997</v>
      </c>
      <c r="M42" s="6">
        <f t="shared" si="0"/>
        <v>25</v>
      </c>
      <c r="N42" s="6">
        <f t="shared" si="0"/>
        <v>1562.44</v>
      </c>
      <c r="O42" s="6">
        <f t="shared" si="0"/>
        <v>0</v>
      </c>
      <c r="P42" s="6">
        <f t="shared" si="0"/>
        <v>0</v>
      </c>
      <c r="Q42" s="6">
        <f t="shared" si="0"/>
        <v>0</v>
      </c>
      <c r="R42" s="6">
        <f t="shared" si="0"/>
        <v>0</v>
      </c>
    </row>
    <row r="44" spans="1:18" ht="20.25">
      <c r="A44" s="121" t="s">
        <v>45</v>
      </c>
      <c r="B44" s="121"/>
      <c r="C44" s="121"/>
      <c r="D44" s="121"/>
      <c r="E44" s="121"/>
      <c r="F44" s="121"/>
      <c r="G44" s="121"/>
      <c r="H44" s="121"/>
      <c r="I44" s="121"/>
      <c r="J44" s="121"/>
      <c r="K44" s="121"/>
      <c r="L44" s="121"/>
      <c r="M44" s="121"/>
      <c r="N44" s="121"/>
      <c r="O44" s="121"/>
      <c r="P44" s="121"/>
      <c r="Q44" s="121"/>
      <c r="R44" s="121"/>
    </row>
    <row r="45" spans="1:18" ht="15" customHeight="1">
      <c r="A45" s="39"/>
      <c r="B45" s="39"/>
      <c r="C45" s="39"/>
      <c r="D45" s="39"/>
      <c r="E45" s="39"/>
      <c r="F45" s="39"/>
      <c r="G45" s="39"/>
      <c r="H45" s="39"/>
      <c r="I45" s="39"/>
      <c r="J45" s="40"/>
      <c r="K45" s="39"/>
      <c r="L45" s="39"/>
      <c r="M45" s="39"/>
      <c r="N45" s="39"/>
      <c r="O45" s="39"/>
      <c r="P45" s="39"/>
      <c r="Q45" s="39"/>
      <c r="R45" s="39"/>
    </row>
    <row r="46" spans="1:18" ht="125.25" customHeight="1">
      <c r="A46" s="41" t="s">
        <v>46</v>
      </c>
      <c r="B46" s="41" t="s">
        <v>47</v>
      </c>
      <c r="C46" s="41" t="s">
        <v>48</v>
      </c>
      <c r="D46" s="41" t="s">
        <v>49</v>
      </c>
      <c r="E46" s="41" t="s">
        <v>36</v>
      </c>
      <c r="F46" s="41" t="s">
        <v>37</v>
      </c>
      <c r="G46" s="41" t="s">
        <v>38</v>
      </c>
      <c r="H46" s="41" t="s">
        <v>50</v>
      </c>
      <c r="I46" s="41" t="s">
        <v>51</v>
      </c>
      <c r="J46" s="42" t="s">
        <v>12</v>
      </c>
      <c r="K46" s="41" t="s">
        <v>52</v>
      </c>
      <c r="L46" s="41" t="s">
        <v>53</v>
      </c>
      <c r="M46" s="41" t="s">
        <v>54</v>
      </c>
      <c r="N46" s="41" t="s">
        <v>55</v>
      </c>
      <c r="O46" s="41" t="s">
        <v>56</v>
      </c>
      <c r="P46" s="41" t="s">
        <v>57</v>
      </c>
      <c r="Q46" s="41" t="s">
        <v>58</v>
      </c>
      <c r="R46" s="41" t="s">
        <v>59</v>
      </c>
    </row>
    <row r="47" spans="1:255" s="5" customFormat="1" ht="12.75">
      <c r="A47" s="43"/>
      <c r="B47" s="44"/>
      <c r="C47" s="43"/>
      <c r="D47" s="103"/>
      <c r="E47" s="45">
        <f>E42</f>
        <v>2161.84</v>
      </c>
      <c r="F47" s="45">
        <f>F42</f>
        <v>0</v>
      </c>
      <c r="G47" s="45">
        <f>G42</f>
        <v>0</v>
      </c>
      <c r="H47" s="44"/>
      <c r="I47" s="45" t="s">
        <v>60</v>
      </c>
      <c r="J47" s="75">
        <f>J42</f>
        <v>40.260000000000005</v>
      </c>
      <c r="K47" s="46">
        <f aca="true" t="shared" si="1" ref="K47:Q47">K42</f>
        <v>0</v>
      </c>
      <c r="L47" s="75">
        <f t="shared" si="1"/>
        <v>310.65999999999997</v>
      </c>
      <c r="M47" s="75">
        <f t="shared" si="1"/>
        <v>25</v>
      </c>
      <c r="N47" s="46">
        <f t="shared" si="1"/>
        <v>1562.44</v>
      </c>
      <c r="O47" s="46">
        <f>O42</f>
        <v>0</v>
      </c>
      <c r="P47" s="46">
        <f t="shared" si="1"/>
        <v>0</v>
      </c>
      <c r="Q47" s="46">
        <f t="shared" si="1"/>
        <v>0</v>
      </c>
      <c r="R47" s="46">
        <f>R42</f>
        <v>0</v>
      </c>
      <c r="IU47"/>
    </row>
    <row r="48" spans="1:18" ht="12.75">
      <c r="A48" s="95"/>
      <c r="B48" s="2"/>
      <c r="C48" s="2"/>
      <c r="D48" s="12"/>
      <c r="E48" s="6"/>
      <c r="F48" s="1"/>
      <c r="G48" s="1"/>
      <c r="H48" s="2"/>
      <c r="I48" s="2"/>
      <c r="J48" s="6"/>
      <c r="K48" s="1"/>
      <c r="L48" s="2"/>
      <c r="M48" s="2"/>
      <c r="N48" s="1"/>
      <c r="O48" s="2"/>
      <c r="P48" s="1"/>
      <c r="Q48" s="2"/>
      <c r="R48" s="1"/>
    </row>
    <row r="49" spans="1:18" ht="12.75">
      <c r="A49" s="95"/>
      <c r="B49" s="2"/>
      <c r="C49" s="2"/>
      <c r="D49" s="2"/>
      <c r="E49" s="6"/>
      <c r="F49" s="1"/>
      <c r="G49" s="1"/>
      <c r="H49" s="2"/>
      <c r="I49" s="2"/>
      <c r="J49" s="6"/>
      <c r="K49" s="1"/>
      <c r="L49" s="2"/>
      <c r="M49" s="2"/>
      <c r="N49" s="1"/>
      <c r="O49" s="2"/>
      <c r="P49" s="1"/>
      <c r="Q49" s="2"/>
      <c r="R49" s="1"/>
    </row>
    <row r="50" spans="1:18" ht="12.75">
      <c r="A50" s="95"/>
      <c r="B50" s="96"/>
      <c r="C50" s="96"/>
      <c r="D50" s="2"/>
      <c r="E50" s="97"/>
      <c r="F50" s="98"/>
      <c r="G50" s="98"/>
      <c r="H50" s="2"/>
      <c r="I50" s="2"/>
      <c r="J50" s="99"/>
      <c r="K50" s="98"/>
      <c r="L50" s="6"/>
      <c r="M50" s="6"/>
      <c r="N50" s="98"/>
      <c r="O50" s="98"/>
      <c r="P50" s="98"/>
      <c r="Q50" s="98"/>
      <c r="R50" s="98"/>
    </row>
    <row r="51" spans="1:18" ht="12.75">
      <c r="A51" s="95"/>
      <c r="B51" s="2"/>
      <c r="C51" s="2"/>
      <c r="D51" s="12"/>
      <c r="E51" s="6"/>
      <c r="F51" s="1"/>
      <c r="G51" s="1"/>
      <c r="H51" s="2"/>
      <c r="I51" s="2"/>
      <c r="J51" s="6"/>
      <c r="K51" s="1"/>
      <c r="L51" s="2"/>
      <c r="M51" s="2"/>
      <c r="N51" s="1"/>
      <c r="O51" s="2"/>
      <c r="P51" s="1"/>
      <c r="Q51" s="2"/>
      <c r="R51" s="1"/>
    </row>
    <row r="52" spans="1:18" ht="12.75">
      <c r="A52" s="95"/>
      <c r="B52" s="2"/>
      <c r="C52" s="2"/>
      <c r="D52" s="12"/>
      <c r="E52" s="6"/>
      <c r="F52" s="1"/>
      <c r="G52" s="1"/>
      <c r="H52" s="2"/>
      <c r="I52" s="2"/>
      <c r="J52" s="6"/>
      <c r="K52" s="1"/>
      <c r="L52" s="2"/>
      <c r="M52" s="2"/>
      <c r="N52" s="1"/>
      <c r="O52" s="2"/>
      <c r="P52" s="1"/>
      <c r="Q52" s="2"/>
      <c r="R52" s="1"/>
    </row>
    <row r="53" spans="1:18" ht="12.75">
      <c r="A53" s="95"/>
      <c r="B53" s="2"/>
      <c r="C53" s="2"/>
      <c r="D53" s="12"/>
      <c r="E53" s="6"/>
      <c r="F53" s="1"/>
      <c r="G53" s="1"/>
      <c r="H53" s="2"/>
      <c r="I53" s="2"/>
      <c r="J53" s="6"/>
      <c r="K53" s="1"/>
      <c r="L53" s="2"/>
      <c r="M53" s="2"/>
      <c r="N53" s="1"/>
      <c r="O53" s="2"/>
      <c r="P53" s="1"/>
      <c r="Q53" s="2"/>
      <c r="R53" s="1"/>
    </row>
    <row r="54" spans="1:18" s="57" customFormat="1" ht="12.75">
      <c r="A54" s="95"/>
      <c r="B54" s="2"/>
      <c r="C54" s="2"/>
      <c r="D54" s="2"/>
      <c r="E54" s="6"/>
      <c r="F54" s="1"/>
      <c r="G54" s="1"/>
      <c r="H54" s="2"/>
      <c r="I54" s="2"/>
      <c r="J54" s="6"/>
      <c r="K54" s="1"/>
      <c r="L54" s="6"/>
      <c r="M54" s="2"/>
      <c r="N54" s="1"/>
      <c r="O54" s="2"/>
      <c r="P54" s="1"/>
      <c r="Q54" s="2"/>
      <c r="R54" s="1"/>
    </row>
    <row r="55" spans="1:18" ht="12.75">
      <c r="A55" s="95"/>
      <c r="B55" s="96"/>
      <c r="C55" s="96"/>
      <c r="D55" s="2"/>
      <c r="E55" s="97"/>
      <c r="F55" s="98"/>
      <c r="G55" s="98"/>
      <c r="H55" s="2"/>
      <c r="I55" s="2"/>
      <c r="J55" s="99"/>
      <c r="K55" s="98"/>
      <c r="L55" s="6"/>
      <c r="M55" s="6"/>
      <c r="N55" s="98"/>
      <c r="O55" s="98"/>
      <c r="P55" s="98"/>
      <c r="Q55" s="98"/>
      <c r="R55" s="98"/>
    </row>
    <row r="56" spans="1:18" ht="12.75">
      <c r="A56" s="95"/>
      <c r="B56" s="96"/>
      <c r="C56" s="96"/>
      <c r="D56" s="2"/>
      <c r="E56" s="6"/>
      <c r="F56" s="98"/>
      <c r="G56" s="98"/>
      <c r="H56" s="2"/>
      <c r="I56" s="101"/>
      <c r="J56" s="99"/>
      <c r="K56" s="98"/>
      <c r="L56" s="6"/>
      <c r="M56" s="97"/>
      <c r="N56" s="98"/>
      <c r="O56" s="98"/>
      <c r="P56" s="98"/>
      <c r="Q56" s="98"/>
      <c r="R56" s="98"/>
    </row>
    <row r="57" spans="1:18" ht="12.75">
      <c r="A57" s="95"/>
      <c r="B57" s="2"/>
      <c r="C57" s="96"/>
      <c r="D57" s="2"/>
      <c r="E57" s="6"/>
      <c r="F57" s="98"/>
      <c r="G57" s="98"/>
      <c r="H57" s="2"/>
      <c r="I57" s="2"/>
      <c r="J57" s="99"/>
      <c r="K57" s="98"/>
      <c r="L57" s="6"/>
      <c r="M57" s="6"/>
      <c r="N57" s="98"/>
      <c r="O57" s="98"/>
      <c r="P57" s="98"/>
      <c r="Q57" s="98"/>
      <c r="R57" s="98"/>
    </row>
    <row r="58" spans="1:18" ht="12.75">
      <c r="A58" s="95"/>
      <c r="B58" s="96"/>
      <c r="C58" s="96"/>
      <c r="D58" s="96"/>
      <c r="E58" s="97"/>
      <c r="F58" s="98"/>
      <c r="G58" s="98"/>
      <c r="H58" s="96"/>
      <c r="I58" s="96"/>
      <c r="J58" s="99"/>
      <c r="K58" s="98"/>
      <c r="L58" s="6"/>
      <c r="M58" s="6"/>
      <c r="N58" s="98"/>
      <c r="O58" s="98"/>
      <c r="P58" s="98"/>
      <c r="Q58" s="98"/>
      <c r="R58" s="98"/>
    </row>
    <row r="59" spans="1:18" ht="12.75">
      <c r="A59" s="95"/>
      <c r="B59" s="96"/>
      <c r="C59" s="96"/>
      <c r="D59" s="96"/>
      <c r="E59" s="97"/>
      <c r="F59" s="98"/>
      <c r="G59" s="98"/>
      <c r="H59" s="96"/>
      <c r="I59" s="96"/>
      <c r="J59" s="99"/>
      <c r="K59" s="98"/>
      <c r="L59" s="6"/>
      <c r="M59" s="6"/>
      <c r="N59" s="98"/>
      <c r="O59" s="98"/>
      <c r="P59" s="98"/>
      <c r="Q59" s="98"/>
      <c r="R59" s="98"/>
    </row>
    <row r="60" spans="1:18" ht="12.75">
      <c r="A60" s="95"/>
      <c r="B60" s="96"/>
      <c r="C60" s="96"/>
      <c r="D60" s="96"/>
      <c r="E60" s="6"/>
      <c r="F60" s="98"/>
      <c r="G60" s="98"/>
      <c r="H60" s="96"/>
      <c r="I60" s="96"/>
      <c r="J60" s="99"/>
      <c r="K60" s="98"/>
      <c r="L60" s="6"/>
      <c r="M60" s="6"/>
      <c r="N60" s="98"/>
      <c r="O60" s="98"/>
      <c r="P60" s="98"/>
      <c r="Q60" s="98"/>
      <c r="R60" s="98"/>
    </row>
    <row r="61" spans="1:18" ht="12.75">
      <c r="A61" s="48"/>
      <c r="B61" s="47"/>
      <c r="C61" s="48"/>
      <c r="D61" s="48"/>
      <c r="E61" s="76"/>
      <c r="F61" s="49"/>
      <c r="G61" s="49"/>
      <c r="H61" s="47"/>
      <c r="I61" s="48"/>
      <c r="J61" s="82"/>
      <c r="K61" s="49"/>
      <c r="L61" s="76"/>
      <c r="M61" s="76"/>
      <c r="N61" s="49"/>
      <c r="O61" s="49"/>
      <c r="P61" s="49"/>
      <c r="Q61" s="49"/>
      <c r="R61" s="49"/>
    </row>
    <row r="62" spans="1:255" s="5" customFormat="1" ht="12.75">
      <c r="A62" s="51"/>
      <c r="B62" s="52"/>
      <c r="C62" s="51"/>
      <c r="D62" s="54">
        <f>SUM(D47:D60)</f>
        <v>0</v>
      </c>
      <c r="E62" s="54">
        <f>SUM(E47:E60)</f>
        <v>2161.84</v>
      </c>
      <c r="F62" s="54">
        <f>SUM(F47:F60)</f>
        <v>0</v>
      </c>
      <c r="G62" s="54">
        <f>SUM(G47:G60)</f>
        <v>0</v>
      </c>
      <c r="H62" s="52"/>
      <c r="I62" s="54" t="s">
        <v>39</v>
      </c>
      <c r="J62" s="83">
        <f aca="true" t="shared" si="2" ref="J62:R62">SUM(J47:J61)</f>
        <v>40.260000000000005</v>
      </c>
      <c r="K62" s="53">
        <f t="shared" si="2"/>
        <v>0</v>
      </c>
      <c r="L62" s="54">
        <f t="shared" si="2"/>
        <v>310.65999999999997</v>
      </c>
      <c r="M62" s="54">
        <f t="shared" si="2"/>
        <v>25</v>
      </c>
      <c r="N62" s="53">
        <f t="shared" si="2"/>
        <v>1562.44</v>
      </c>
      <c r="O62" s="53">
        <f t="shared" si="2"/>
        <v>0</v>
      </c>
      <c r="P62" s="53">
        <f t="shared" si="2"/>
        <v>0</v>
      </c>
      <c r="Q62" s="53">
        <f t="shared" si="2"/>
        <v>0</v>
      </c>
      <c r="R62" s="53">
        <f t="shared" si="2"/>
        <v>0</v>
      </c>
      <c r="IU62"/>
    </row>
    <row r="63" spans="1:255" s="57" customFormat="1" ht="12.75">
      <c r="A63" s="47"/>
      <c r="B63" s="47"/>
      <c r="C63" s="47"/>
      <c r="D63" s="47"/>
      <c r="E63" s="77"/>
      <c r="F63" s="55"/>
      <c r="G63" s="55"/>
      <c r="H63" s="50" t="s">
        <v>69</v>
      </c>
      <c r="I63" s="56" t="s">
        <v>61</v>
      </c>
      <c r="J63" s="84">
        <f>SUM(J52:J60)</f>
        <v>0</v>
      </c>
      <c r="K63" s="55"/>
      <c r="L63" s="77"/>
      <c r="M63" s="77"/>
      <c r="N63" s="55"/>
      <c r="O63" s="55"/>
      <c r="P63" s="55"/>
      <c r="Q63" s="55"/>
      <c r="R63" s="55"/>
      <c r="IU63"/>
    </row>
    <row r="64" spans="1:18" ht="12.75" hidden="1">
      <c r="A64" s="57"/>
      <c r="B64" s="57"/>
      <c r="C64" s="50"/>
      <c r="D64" s="57"/>
      <c r="E64" s="56"/>
      <c r="F64" s="59"/>
      <c r="G64" s="59"/>
      <c r="H64" s="58"/>
      <c r="I64" s="56"/>
      <c r="J64" s="84"/>
      <c r="K64" s="60"/>
      <c r="L64" s="78"/>
      <c r="M64" s="78"/>
      <c r="N64" s="60"/>
      <c r="O64" s="60"/>
      <c r="P64" s="60"/>
      <c r="Q64" s="60"/>
      <c r="R64" s="60"/>
    </row>
    <row r="65" spans="1:18" ht="12.75">
      <c r="A65" s="57" t="s">
        <v>71</v>
      </c>
      <c r="B65" s="57"/>
      <c r="C65" s="50"/>
      <c r="D65" s="57"/>
      <c r="E65" s="56"/>
      <c r="F65" s="59"/>
      <c r="G65" s="59"/>
      <c r="H65" s="58"/>
      <c r="I65" s="56"/>
      <c r="J65" s="84"/>
      <c r="K65" s="60"/>
      <c r="L65" s="78"/>
      <c r="M65" s="78"/>
      <c r="N65" s="60"/>
      <c r="O65" s="60"/>
      <c r="P65" s="60"/>
      <c r="Q65" s="60"/>
      <c r="R65" s="60"/>
    </row>
    <row r="66" spans="1:255" s="65" customFormat="1" ht="12.75">
      <c r="A66" s="61"/>
      <c r="B66" s="61"/>
      <c r="C66" s="72"/>
      <c r="D66" s="72"/>
      <c r="E66" s="72"/>
      <c r="F66" s="72"/>
      <c r="G66" s="72"/>
      <c r="H66" s="72"/>
      <c r="I66" s="62"/>
      <c r="J66" s="63">
        <f>SUM(J62:R62)-G62-F62-E62</f>
        <v>-223.48000000000002</v>
      </c>
      <c r="K66" s="64"/>
      <c r="L66" s="102"/>
      <c r="M66" s="61"/>
      <c r="N66" s="64"/>
      <c r="O66" s="64"/>
      <c r="P66" s="64"/>
      <c r="Q66" s="64"/>
      <c r="R66" s="64"/>
      <c r="IU66"/>
    </row>
    <row r="67" spans="1:18" ht="12.75">
      <c r="A67" s="3"/>
      <c r="C67" s="72"/>
      <c r="D67" s="72"/>
      <c r="E67" s="72"/>
      <c r="F67" s="72"/>
      <c r="G67" s="72"/>
      <c r="H67" s="72"/>
      <c r="I67" s="66"/>
      <c r="J67" s="66"/>
      <c r="K67" s="67"/>
      <c r="L67" s="79"/>
      <c r="M67" s="79"/>
      <c r="N67" s="67"/>
      <c r="O67" s="67"/>
      <c r="P67" s="67"/>
      <c r="Q67" s="67"/>
      <c r="R67" s="67"/>
    </row>
    <row r="68" spans="1:255" s="71" customFormat="1" ht="12.75">
      <c r="A68" s="68"/>
      <c r="B68" s="68"/>
      <c r="C68" s="72"/>
      <c r="D68" s="72"/>
      <c r="E68" s="72" t="s">
        <v>62</v>
      </c>
      <c r="F68" s="72"/>
      <c r="G68" s="72"/>
      <c r="H68" s="72"/>
      <c r="I68" s="69"/>
      <c r="J68" s="69"/>
      <c r="K68" s="70"/>
      <c r="L68" s="80"/>
      <c r="M68" s="80"/>
      <c r="N68" s="70"/>
      <c r="O68" s="70"/>
      <c r="P68" s="70"/>
      <c r="Q68" s="70"/>
      <c r="R68" s="70"/>
      <c r="IU68"/>
    </row>
    <row r="69" spans="1:18" ht="12.75">
      <c r="A69" s="3"/>
      <c r="C69" s="72"/>
      <c r="D69" s="72"/>
      <c r="E69" s="72"/>
      <c r="F69" s="72"/>
      <c r="G69" s="72"/>
      <c r="H69" s="72"/>
      <c r="I69" s="66"/>
      <c r="J69" s="66"/>
      <c r="K69" s="67"/>
      <c r="L69" s="79"/>
      <c r="M69" s="79"/>
      <c r="N69" s="67"/>
      <c r="O69" s="67"/>
      <c r="P69" s="67"/>
      <c r="Q69" s="67"/>
      <c r="R69" s="67"/>
    </row>
    <row r="70" spans="1:18" ht="12.75">
      <c r="A70" s="3"/>
      <c r="C70" s="72"/>
      <c r="D70" s="72"/>
      <c r="E70" s="72" t="s">
        <v>63</v>
      </c>
      <c r="F70" s="72"/>
      <c r="G70" s="72"/>
      <c r="H70" s="72"/>
      <c r="I70" s="72"/>
      <c r="J70" s="66"/>
      <c r="K70" s="73"/>
      <c r="L70" s="81"/>
      <c r="M70" s="81"/>
      <c r="N70" s="67"/>
      <c r="O70" s="67"/>
      <c r="P70" s="67"/>
      <c r="Q70" s="67"/>
      <c r="R70" s="67"/>
    </row>
    <row r="71" spans="1:18" ht="12.75">
      <c r="A71" s="3" t="s">
        <v>64</v>
      </c>
      <c r="C71" s="72"/>
      <c r="D71" s="72"/>
      <c r="E71" s="72" t="s">
        <v>65</v>
      </c>
      <c r="F71" s="72"/>
      <c r="G71" s="72"/>
      <c r="H71" s="72"/>
      <c r="I71" s="72"/>
      <c r="J71" s="66"/>
      <c r="K71" s="73"/>
      <c r="L71" s="81"/>
      <c r="M71" s="81"/>
      <c r="N71" s="67"/>
      <c r="O71" s="67"/>
      <c r="P71" s="67"/>
      <c r="Q71" s="67"/>
      <c r="R71" s="67"/>
    </row>
    <row r="72" spans="1:18" ht="12.75">
      <c r="A72" s="3"/>
      <c r="C72" s="72"/>
      <c r="D72" s="72"/>
      <c r="E72" s="72" t="s">
        <v>66</v>
      </c>
      <c r="F72" s="72"/>
      <c r="G72" s="72"/>
      <c r="H72" s="72"/>
      <c r="I72" s="72"/>
      <c r="J72" s="66"/>
      <c r="K72" s="73"/>
      <c r="L72" s="81"/>
      <c r="M72" s="81"/>
      <c r="N72" s="67"/>
      <c r="O72" s="67"/>
      <c r="P72" s="67"/>
      <c r="Q72" s="67"/>
      <c r="R72" s="67"/>
    </row>
    <row r="73" spans="1:18" ht="12.75">
      <c r="A73" s="3"/>
      <c r="C73" s="72"/>
      <c r="D73" s="72"/>
      <c r="E73" s="72" t="s">
        <v>67</v>
      </c>
      <c r="F73" s="72"/>
      <c r="G73" s="72"/>
      <c r="H73" s="72"/>
      <c r="J73" s="66"/>
      <c r="K73" s="67"/>
      <c r="L73" s="79"/>
      <c r="M73" s="79"/>
      <c r="N73" s="67"/>
      <c r="O73" s="67"/>
      <c r="P73" s="67"/>
      <c r="Q73" s="67"/>
      <c r="R73" s="67"/>
    </row>
    <row r="74" spans="1:18" ht="12.75">
      <c r="A74" s="3"/>
      <c r="C74" s="72"/>
      <c r="D74" s="72"/>
      <c r="E74" s="72" t="s">
        <v>68</v>
      </c>
      <c r="F74" s="72"/>
      <c r="G74" s="72"/>
      <c r="H74" s="72"/>
      <c r="J74" s="66"/>
      <c r="K74" s="67"/>
      <c r="L74" s="79"/>
      <c r="M74" s="79"/>
      <c r="N74" s="67"/>
      <c r="O74" s="67"/>
      <c r="P74" s="67"/>
      <c r="Q74" s="67"/>
      <c r="R74" s="67"/>
    </row>
    <row r="75" spans="1:18" ht="12.75">
      <c r="A75" s="3"/>
      <c r="C75" s="72" t="s">
        <v>70</v>
      </c>
      <c r="D75" s="72"/>
      <c r="E75" s="72"/>
      <c r="F75" s="72"/>
      <c r="G75" s="72"/>
      <c r="H75" s="72"/>
      <c r="J75" s="66"/>
      <c r="K75" s="67"/>
      <c r="L75" s="79"/>
      <c r="M75" s="79"/>
      <c r="N75" s="67"/>
      <c r="O75" s="67"/>
      <c r="P75" s="67"/>
      <c r="Q75" s="67"/>
      <c r="R75" s="67"/>
    </row>
    <row r="76" spans="1:18" ht="15">
      <c r="A76" s="74"/>
      <c r="F76" s="3"/>
      <c r="G76" s="3"/>
      <c r="J76" s="66"/>
      <c r="K76" s="67"/>
      <c r="L76" s="79"/>
      <c r="M76" s="79"/>
      <c r="N76" s="67"/>
      <c r="O76" s="67"/>
      <c r="P76" s="67"/>
      <c r="Q76" s="67"/>
      <c r="R76" s="67"/>
    </row>
    <row r="77" spans="1:12" ht="12.75" customHeight="1">
      <c r="A77" s="122"/>
      <c r="B77" s="120"/>
      <c r="C77" s="120"/>
      <c r="D77" s="120"/>
      <c r="E77" s="120"/>
      <c r="F77" s="120"/>
      <c r="G77" s="120"/>
      <c r="H77" s="120"/>
      <c r="I77" s="120"/>
      <c r="J77" s="120"/>
      <c r="K77" s="120"/>
      <c r="L77" s="120"/>
    </row>
    <row r="78" spans="2:10" ht="12.75">
      <c r="B78"/>
      <c r="C78"/>
      <c r="D78"/>
      <c r="E78"/>
      <c r="H78"/>
      <c r="I78"/>
      <c r="J78"/>
    </row>
    <row r="79" spans="1:12" ht="12.75" customHeight="1">
      <c r="A79" s="119" t="s">
        <v>72</v>
      </c>
      <c r="B79" s="120"/>
      <c r="C79" s="120"/>
      <c r="D79" s="120"/>
      <c r="E79" s="120"/>
      <c r="F79" s="120"/>
      <c r="G79" s="120"/>
      <c r="H79" s="120"/>
      <c r="I79" s="120"/>
      <c r="J79" s="120"/>
      <c r="K79" s="120"/>
      <c r="L79" s="120"/>
    </row>
    <row r="80" spans="2:10" ht="12.75">
      <c r="B80"/>
      <c r="C80"/>
      <c r="D80"/>
      <c r="E80"/>
      <c r="H80"/>
      <c r="I80"/>
      <c r="J80"/>
    </row>
    <row r="81" spans="1:12" ht="38.25" customHeight="1">
      <c r="A81" s="119" t="s">
        <v>73</v>
      </c>
      <c r="B81" s="120"/>
      <c r="C81" s="120"/>
      <c r="D81" s="120"/>
      <c r="E81" s="120"/>
      <c r="F81" s="120"/>
      <c r="G81" s="120"/>
      <c r="H81" s="120"/>
      <c r="I81" s="120"/>
      <c r="J81" s="120"/>
      <c r="K81" s="120"/>
      <c r="L81" s="120"/>
    </row>
    <row r="82" spans="2:10" ht="12.75">
      <c r="B82"/>
      <c r="C82"/>
      <c r="D82"/>
      <c r="E82"/>
      <c r="H82"/>
      <c r="I82"/>
      <c r="J82"/>
    </row>
  </sheetData>
  <mergeCells count="6">
    <mergeCell ref="A1:R1"/>
    <mergeCell ref="A2:R2"/>
    <mergeCell ref="A79:L79"/>
    <mergeCell ref="A81:L81"/>
    <mergeCell ref="A44:R44"/>
    <mergeCell ref="A77:L77"/>
  </mergeCells>
  <printOptions gridLines="1"/>
  <pageMargins left="0.31" right="0.24" top="0.66" bottom="1" header="0.5" footer="0.5"/>
  <pageSetup horizontalDpi="600" verticalDpi="600" orientation="landscape" paperSize="9" scale="65" r:id="rId1"/>
  <rowBreaks count="1" manualBreakCount="1">
    <brk id="42" max="255" man="1"/>
  </rowBreaks>
</worksheet>
</file>

<file path=xl/worksheets/sheet2.xml><?xml version="1.0" encoding="utf-8"?>
<worksheet xmlns="http://schemas.openxmlformats.org/spreadsheetml/2006/main" xmlns:r="http://schemas.openxmlformats.org/officeDocument/2006/relationships">
  <dimension ref="A1:R29"/>
  <sheetViews>
    <sheetView workbookViewId="0" topLeftCell="B1">
      <selection activeCell="J29" sqref="J29:L29"/>
    </sheetView>
  </sheetViews>
  <sheetFormatPr defaultColWidth="9.140625" defaultRowHeight="12.75"/>
  <cols>
    <col min="1" max="1" width="10.140625" style="0" bestFit="1" customWidth="1"/>
    <col min="2" max="2" width="10.28125" style="3" bestFit="1" customWidth="1"/>
    <col min="3" max="3" width="11.140625" style="0" bestFit="1" customWidth="1"/>
    <col min="4" max="4" width="11.28125" style="3" bestFit="1" customWidth="1"/>
    <col min="5" max="5" width="9.140625" style="3" customWidth="1"/>
    <col min="8" max="8" width="20.00390625" style="0" bestFit="1" customWidth="1"/>
    <col min="9" max="9" width="24.140625" style="0" bestFit="1" customWidth="1"/>
    <col min="10" max="15" width="9.140625" style="3" customWidth="1"/>
    <col min="16" max="16" width="12.7109375" style="3" bestFit="1" customWidth="1"/>
  </cols>
  <sheetData>
    <row r="1" spans="1:16" ht="12.75">
      <c r="A1" s="117" t="s">
        <v>0</v>
      </c>
      <c r="B1" s="120"/>
      <c r="C1" s="120"/>
      <c r="D1" s="118"/>
      <c r="E1" s="118"/>
      <c r="F1" s="118"/>
      <c r="G1" s="118"/>
      <c r="H1" s="118"/>
      <c r="I1" s="118"/>
      <c r="J1" s="118"/>
      <c r="K1" s="118"/>
      <c r="L1" s="118"/>
      <c r="M1" s="118"/>
      <c r="N1" s="118"/>
      <c r="O1" s="118"/>
      <c r="P1" s="118"/>
    </row>
    <row r="2" spans="1:15" ht="12.75">
      <c r="A2" s="117" t="s">
        <v>92</v>
      </c>
      <c r="B2" s="117"/>
      <c r="C2" s="117"/>
      <c r="D2" s="117"/>
      <c r="E2" s="117"/>
      <c r="F2" s="120"/>
      <c r="G2" s="120"/>
      <c r="H2" s="120"/>
      <c r="I2" s="120"/>
      <c r="J2" s="120"/>
      <c r="K2" s="120"/>
      <c r="L2" s="120"/>
      <c r="M2" s="120"/>
      <c r="N2" s="120"/>
      <c r="O2" s="120"/>
    </row>
    <row r="3" ht="13.5" thickBot="1">
      <c r="A3" s="5" t="s">
        <v>90</v>
      </c>
    </row>
    <row r="4" spans="1:16" ht="146.25" thickBot="1">
      <c r="A4" s="106" t="s">
        <v>1</v>
      </c>
      <c r="B4" s="107" t="s">
        <v>30</v>
      </c>
      <c r="C4" s="108" t="s">
        <v>20</v>
      </c>
      <c r="D4" s="109" t="s">
        <v>31</v>
      </c>
      <c r="E4" s="110" t="s">
        <v>32</v>
      </c>
      <c r="F4" s="111" t="s">
        <v>21</v>
      </c>
      <c r="G4" s="112" t="s">
        <v>10</v>
      </c>
      <c r="H4" s="110" t="s">
        <v>22</v>
      </c>
      <c r="I4" s="113" t="s">
        <v>23</v>
      </c>
      <c r="J4" s="110" t="s">
        <v>27</v>
      </c>
      <c r="K4" s="114" t="s">
        <v>24</v>
      </c>
      <c r="L4" s="110" t="s">
        <v>91</v>
      </c>
      <c r="M4" s="109" t="s">
        <v>28</v>
      </c>
      <c r="N4" s="109" t="s">
        <v>26</v>
      </c>
      <c r="O4" s="110" t="s">
        <v>25</v>
      </c>
      <c r="P4" s="110" t="s">
        <v>29</v>
      </c>
    </row>
    <row r="5" spans="1:16" ht="12.75">
      <c r="A5" s="88" t="s">
        <v>103</v>
      </c>
      <c r="B5" s="12"/>
      <c r="C5" s="11" t="s">
        <v>104</v>
      </c>
      <c r="D5" s="12" t="s">
        <v>96</v>
      </c>
      <c r="E5" s="89">
        <v>3147</v>
      </c>
      <c r="F5" s="11"/>
      <c r="G5" s="11"/>
      <c r="H5" s="11" t="s">
        <v>105</v>
      </c>
      <c r="I5" s="11" t="s">
        <v>106</v>
      </c>
      <c r="J5" s="89"/>
      <c r="K5" s="89">
        <v>3147</v>
      </c>
      <c r="L5" s="105"/>
      <c r="M5" s="12"/>
      <c r="N5" s="12"/>
      <c r="O5" s="12"/>
      <c r="P5" s="89"/>
    </row>
    <row r="6" spans="1:16" ht="12.75">
      <c r="A6" s="88" t="s">
        <v>103</v>
      </c>
      <c r="B6" s="12"/>
      <c r="C6" s="11" t="s">
        <v>104</v>
      </c>
      <c r="D6" s="12" t="s">
        <v>96</v>
      </c>
      <c r="E6" s="89">
        <v>406</v>
      </c>
      <c r="F6" s="11"/>
      <c r="G6" s="11"/>
      <c r="H6" s="11"/>
      <c r="I6" s="11"/>
      <c r="J6" s="89"/>
      <c r="K6" s="89"/>
      <c r="L6" s="89">
        <v>406</v>
      </c>
      <c r="M6" s="12"/>
      <c r="N6" s="12"/>
      <c r="O6" s="12"/>
      <c r="P6" s="89"/>
    </row>
    <row r="7" spans="1:16" ht="12.75">
      <c r="A7" s="88" t="s">
        <v>107</v>
      </c>
      <c r="B7" s="12"/>
      <c r="C7" s="11" t="s">
        <v>108</v>
      </c>
      <c r="D7" s="12" t="s">
        <v>96</v>
      </c>
      <c r="E7" s="89">
        <v>211.66</v>
      </c>
      <c r="F7" s="11"/>
      <c r="G7" s="11"/>
      <c r="H7" s="11"/>
      <c r="I7" s="11"/>
      <c r="J7" s="89">
        <v>211.66</v>
      </c>
      <c r="K7" s="12"/>
      <c r="L7" s="89"/>
      <c r="M7" s="12"/>
      <c r="N7" s="12"/>
      <c r="O7" s="12"/>
      <c r="P7" s="12"/>
    </row>
    <row r="8" spans="1:16" ht="12.75">
      <c r="A8" s="8"/>
      <c r="B8" s="2"/>
      <c r="C8" s="1"/>
      <c r="D8" s="2"/>
      <c r="E8" s="6"/>
      <c r="F8" s="1"/>
      <c r="G8" s="1"/>
      <c r="H8" s="11"/>
      <c r="I8" s="11"/>
      <c r="J8" s="6"/>
      <c r="K8" s="2"/>
      <c r="L8" s="6"/>
      <c r="M8" s="2"/>
      <c r="N8" s="6"/>
      <c r="O8" s="2"/>
      <c r="P8" s="6"/>
    </row>
    <row r="9" spans="1:16" ht="12.75">
      <c r="A9" s="8"/>
      <c r="B9" s="2"/>
      <c r="C9" s="1"/>
      <c r="D9" s="2"/>
      <c r="E9" s="6"/>
      <c r="F9" s="1"/>
      <c r="G9" s="1"/>
      <c r="H9" s="11"/>
      <c r="I9" s="11"/>
      <c r="J9" s="6"/>
      <c r="K9" s="6"/>
      <c r="L9" s="6"/>
      <c r="M9" s="2"/>
      <c r="N9" s="6"/>
      <c r="O9" s="2"/>
      <c r="P9" s="6"/>
    </row>
    <row r="10" spans="1:16" ht="12.75">
      <c r="A10" s="8"/>
      <c r="B10" s="2"/>
      <c r="C10" s="1"/>
      <c r="D10" s="2"/>
      <c r="E10" s="6"/>
      <c r="F10" s="1"/>
      <c r="G10" s="1"/>
      <c r="H10" s="11"/>
      <c r="I10" s="11"/>
      <c r="J10" s="6"/>
      <c r="K10" s="2"/>
      <c r="L10" s="6"/>
      <c r="M10" s="2"/>
      <c r="N10" s="6"/>
      <c r="O10" s="2"/>
      <c r="P10" s="6"/>
    </row>
    <row r="11" spans="1:18" ht="12.75">
      <c r="A11" s="8"/>
      <c r="B11" s="2"/>
      <c r="C11" s="1"/>
      <c r="D11" s="2"/>
      <c r="E11" s="6"/>
      <c r="F11" s="1"/>
      <c r="G11" s="1"/>
      <c r="H11" s="11"/>
      <c r="I11" s="11"/>
      <c r="J11" s="6"/>
      <c r="K11" s="2"/>
      <c r="L11" s="6"/>
      <c r="M11" s="2"/>
      <c r="N11" s="6"/>
      <c r="O11" s="93"/>
      <c r="P11" s="6"/>
      <c r="R11" s="24"/>
    </row>
    <row r="12" spans="1:16" ht="12.75">
      <c r="A12" s="8"/>
      <c r="B12" s="2"/>
      <c r="C12" s="1"/>
      <c r="D12" s="2"/>
      <c r="E12" s="6"/>
      <c r="F12" s="1"/>
      <c r="G12" s="1"/>
      <c r="H12" s="1"/>
      <c r="I12" s="1"/>
      <c r="J12" s="6"/>
      <c r="K12" s="2"/>
      <c r="L12" s="6"/>
      <c r="M12" s="2"/>
      <c r="N12" s="6"/>
      <c r="O12" s="2"/>
      <c r="P12" s="6"/>
    </row>
    <row r="13" spans="1:16" ht="12.75">
      <c r="A13" s="8"/>
      <c r="B13" s="2"/>
      <c r="C13" s="1"/>
      <c r="D13" s="2"/>
      <c r="E13" s="6"/>
      <c r="F13" s="1"/>
      <c r="G13" s="1"/>
      <c r="H13" s="1"/>
      <c r="I13" s="1"/>
      <c r="J13" s="6"/>
      <c r="K13" s="2"/>
      <c r="L13" s="6"/>
      <c r="M13" s="2"/>
      <c r="N13" s="6"/>
      <c r="O13" s="6"/>
      <c r="P13" s="6"/>
    </row>
    <row r="14" spans="1:16" ht="12.75">
      <c r="A14" s="8"/>
      <c r="B14" s="2"/>
      <c r="C14" s="1"/>
      <c r="D14" s="2"/>
      <c r="E14" s="6"/>
      <c r="F14" s="1"/>
      <c r="G14" s="1"/>
      <c r="H14" s="1"/>
      <c r="I14" s="1"/>
      <c r="J14" s="6"/>
      <c r="K14" s="2"/>
      <c r="L14" s="6"/>
      <c r="M14" s="2"/>
      <c r="N14" s="6"/>
      <c r="O14" s="2"/>
      <c r="P14" s="6"/>
    </row>
    <row r="15" spans="1:16" ht="12.75">
      <c r="A15" s="8"/>
      <c r="B15" s="2"/>
      <c r="C15" s="1"/>
      <c r="D15" s="2"/>
      <c r="E15" s="6"/>
      <c r="F15" s="1"/>
      <c r="G15" s="1"/>
      <c r="H15" s="1"/>
      <c r="I15" s="1"/>
      <c r="J15" s="6"/>
      <c r="K15" s="2"/>
      <c r="L15" s="6"/>
      <c r="M15" s="2"/>
      <c r="N15" s="6"/>
      <c r="O15" s="2"/>
      <c r="P15" s="6"/>
    </row>
    <row r="16" spans="1:16" ht="12.75">
      <c r="A16" s="8"/>
      <c r="B16" s="2"/>
      <c r="C16" s="1"/>
      <c r="D16" s="2"/>
      <c r="E16" s="6"/>
      <c r="F16" s="1"/>
      <c r="G16" s="1"/>
      <c r="H16" s="1"/>
      <c r="I16" s="1"/>
      <c r="J16" s="6"/>
      <c r="K16" s="2"/>
      <c r="L16" s="6"/>
      <c r="M16" s="2"/>
      <c r="N16" s="6"/>
      <c r="O16" s="2"/>
      <c r="P16" s="6"/>
    </row>
    <row r="17" spans="1:16" ht="12.75">
      <c r="A17" s="8"/>
      <c r="B17" s="2"/>
      <c r="C17" s="1"/>
      <c r="D17" s="2"/>
      <c r="E17" s="6"/>
      <c r="F17" s="1"/>
      <c r="G17" s="1"/>
      <c r="H17" s="1"/>
      <c r="I17" s="1"/>
      <c r="J17" s="6"/>
      <c r="K17" s="2"/>
      <c r="L17" s="6"/>
      <c r="M17" s="2"/>
      <c r="N17" s="6"/>
      <c r="O17" s="2"/>
      <c r="P17" s="6"/>
    </row>
    <row r="18" spans="1:16" ht="12.75">
      <c r="A18" s="8"/>
      <c r="B18" s="2"/>
      <c r="C18" s="1"/>
      <c r="D18" s="2"/>
      <c r="E18" s="6"/>
      <c r="F18" s="1"/>
      <c r="G18" s="1"/>
      <c r="H18" s="1"/>
      <c r="I18" s="1"/>
      <c r="J18" s="6"/>
      <c r="K18" s="2"/>
      <c r="L18" s="6"/>
      <c r="M18" s="2"/>
      <c r="N18" s="2"/>
      <c r="O18" s="2"/>
      <c r="P18" s="6"/>
    </row>
    <row r="19" spans="1:16" ht="12.75">
      <c r="A19" s="8"/>
      <c r="B19" s="2"/>
      <c r="C19" s="1"/>
      <c r="D19" s="2"/>
      <c r="E19" s="6"/>
      <c r="F19" s="1"/>
      <c r="G19" s="1"/>
      <c r="H19" s="1"/>
      <c r="I19" s="1"/>
      <c r="J19" s="6"/>
      <c r="K19" s="2"/>
      <c r="L19" s="6"/>
      <c r="M19" s="2"/>
      <c r="N19" s="6"/>
      <c r="O19" s="2"/>
      <c r="P19" s="2"/>
    </row>
    <row r="20" spans="1:16" ht="12.75">
      <c r="A20" s="8"/>
      <c r="B20" s="2"/>
      <c r="C20" s="1"/>
      <c r="D20" s="2"/>
      <c r="E20" s="2"/>
      <c r="F20" s="1"/>
      <c r="G20" s="1"/>
      <c r="H20" s="1"/>
      <c r="I20" s="1"/>
      <c r="J20" s="6"/>
      <c r="K20" s="2"/>
      <c r="L20" s="6"/>
      <c r="M20" s="2"/>
      <c r="N20" s="2"/>
      <c r="O20" s="2"/>
      <c r="P20" s="2"/>
    </row>
    <row r="21" spans="1:16" ht="12.75">
      <c r="A21" s="8"/>
      <c r="B21" s="2"/>
      <c r="C21" s="1"/>
      <c r="D21" s="2"/>
      <c r="E21" s="2"/>
      <c r="F21" s="1"/>
      <c r="G21" s="1"/>
      <c r="H21" s="1"/>
      <c r="I21" s="1"/>
      <c r="J21" s="6"/>
      <c r="K21" s="2"/>
      <c r="L21" s="2"/>
      <c r="M21" s="2"/>
      <c r="N21" s="2"/>
      <c r="O21" s="2"/>
      <c r="P21" s="2"/>
    </row>
    <row r="22" spans="1:16" ht="12.75">
      <c r="A22" s="1"/>
      <c r="B22" s="2"/>
      <c r="C22" s="1"/>
      <c r="D22" s="2"/>
      <c r="E22" s="2"/>
      <c r="F22" s="1"/>
      <c r="G22" s="1"/>
      <c r="H22" s="1"/>
      <c r="I22" s="1"/>
      <c r="J22" s="6"/>
      <c r="K22" s="2"/>
      <c r="L22" s="2"/>
      <c r="M22" s="2"/>
      <c r="N22" s="2"/>
      <c r="O22" s="2"/>
      <c r="P22" s="2"/>
    </row>
    <row r="23" spans="1:16" ht="12.75">
      <c r="A23" s="1"/>
      <c r="B23" s="2"/>
      <c r="C23" s="1"/>
      <c r="D23" s="2"/>
      <c r="E23" s="2"/>
      <c r="F23" s="1"/>
      <c r="G23" s="1"/>
      <c r="H23" s="1"/>
      <c r="I23" s="1"/>
      <c r="J23" s="6"/>
      <c r="K23" s="2"/>
      <c r="L23" s="2"/>
      <c r="M23" s="2"/>
      <c r="N23" s="2"/>
      <c r="O23" s="2"/>
      <c r="P23" s="2"/>
    </row>
    <row r="24" spans="1:16" ht="12.75">
      <c r="A24" s="1"/>
      <c r="B24" s="2"/>
      <c r="C24" s="1"/>
      <c r="D24" s="2"/>
      <c r="E24" s="2"/>
      <c r="F24" s="1"/>
      <c r="G24" s="1"/>
      <c r="H24" s="1"/>
      <c r="I24" s="1"/>
      <c r="J24" s="2"/>
      <c r="K24" s="2"/>
      <c r="L24" s="2"/>
      <c r="M24" s="2"/>
      <c r="N24" s="2"/>
      <c r="O24" s="2"/>
      <c r="P24" s="2"/>
    </row>
    <row r="25" spans="1:16" ht="12.75">
      <c r="A25" s="1"/>
      <c r="B25" s="2"/>
      <c r="C25" s="1"/>
      <c r="D25" s="2"/>
      <c r="E25" s="2"/>
      <c r="F25" s="1"/>
      <c r="G25" s="1"/>
      <c r="H25" s="1"/>
      <c r="I25" s="1"/>
      <c r="J25" s="2"/>
      <c r="K25" s="2"/>
      <c r="L25" s="2"/>
      <c r="M25" s="2"/>
      <c r="N25" s="2"/>
      <c r="O25" s="2"/>
      <c r="P25" s="2"/>
    </row>
    <row r="26" spans="1:16" ht="12.75">
      <c r="A26" s="1"/>
      <c r="B26" s="2"/>
      <c r="C26" s="1"/>
      <c r="D26" s="2"/>
      <c r="E26" s="2"/>
      <c r="F26" s="1"/>
      <c r="G26" s="1"/>
      <c r="H26" s="1"/>
      <c r="I26" s="1"/>
      <c r="J26" s="2"/>
      <c r="K26" s="2"/>
      <c r="L26" s="2"/>
      <c r="M26" s="2"/>
      <c r="N26" s="2"/>
      <c r="O26" s="2"/>
      <c r="P26" s="2"/>
    </row>
    <row r="27" spans="1:16" ht="12.75">
      <c r="A27" s="1"/>
      <c r="B27" s="2"/>
      <c r="C27" s="1"/>
      <c r="D27" s="2"/>
      <c r="E27" s="2"/>
      <c r="F27" s="1"/>
      <c r="G27" s="1"/>
      <c r="H27" s="1"/>
      <c r="I27" s="1"/>
      <c r="J27" s="2"/>
      <c r="K27" s="2"/>
      <c r="L27" s="2"/>
      <c r="M27" s="2"/>
      <c r="N27" s="2"/>
      <c r="O27" s="2"/>
      <c r="P27" s="2"/>
    </row>
    <row r="28" spans="1:16" ht="12.75">
      <c r="A28" s="1"/>
      <c r="B28" s="2"/>
      <c r="C28" s="1"/>
      <c r="D28" s="2"/>
      <c r="E28" s="2"/>
      <c r="F28" s="1"/>
      <c r="G28" s="1"/>
      <c r="H28" s="1"/>
      <c r="I28" s="1"/>
      <c r="J28" s="2"/>
      <c r="K28" s="2"/>
      <c r="L28" s="2"/>
      <c r="M28" s="2"/>
      <c r="N28" s="2"/>
      <c r="O28" s="2"/>
      <c r="P28" s="2"/>
    </row>
    <row r="29" spans="1:16" s="5" customFormat="1" ht="12.75">
      <c r="A29" s="9"/>
      <c r="B29" s="92"/>
      <c r="C29" s="9"/>
      <c r="D29" s="92"/>
      <c r="E29" s="90">
        <f>SUM(E5:E27)</f>
        <v>3764.66</v>
      </c>
      <c r="F29" s="26">
        <f>SUM(F7:F27)</f>
        <v>0</v>
      </c>
      <c r="G29" s="26">
        <f>SUM(G7:G27)</f>
        <v>0</v>
      </c>
      <c r="H29" s="9"/>
      <c r="I29" s="9"/>
      <c r="J29" s="90">
        <f>SUM(J7:J27)</f>
        <v>211.66</v>
      </c>
      <c r="K29" s="26">
        <f>SUM(K5:K27)</f>
        <v>3147</v>
      </c>
      <c r="L29" s="26">
        <f>SUM(L5:L27)</f>
        <v>406</v>
      </c>
      <c r="M29" s="26">
        <f>SUM(M7:M27)</f>
        <v>0</v>
      </c>
      <c r="N29" s="26">
        <f>SUM(N7:N27)</f>
        <v>0</v>
      </c>
      <c r="O29" s="26">
        <f>SUM(O7:O27)</f>
        <v>0</v>
      </c>
      <c r="P29" s="26">
        <f>SUM(P5:P27)</f>
        <v>0</v>
      </c>
    </row>
  </sheetData>
  <mergeCells count="2">
    <mergeCell ref="A1:P1"/>
    <mergeCell ref="A2:O2"/>
  </mergeCells>
  <printOptions/>
  <pageMargins left="0.75" right="0.37" top="1" bottom="1" header="0.5" footer="0.5"/>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1:O22"/>
  <sheetViews>
    <sheetView tabSelected="1" workbookViewId="0" topLeftCell="A1">
      <selection activeCell="M20" sqref="M20"/>
    </sheetView>
  </sheetViews>
  <sheetFormatPr defaultColWidth="9.140625" defaultRowHeight="12.75"/>
  <cols>
    <col min="1" max="1" width="4.140625" style="0" customWidth="1"/>
    <col min="2" max="2" width="17.00390625" style="0" customWidth="1"/>
    <col min="3" max="3" width="4.57421875" style="0" customWidth="1"/>
    <col min="13" max="13" width="10.00390625" style="0" customWidth="1"/>
    <col min="15" max="15" width="10.140625" style="0" bestFit="1" customWidth="1"/>
  </cols>
  <sheetData>
    <row r="1" spans="2:8" ht="12.75">
      <c r="B1" s="5" t="s">
        <v>0</v>
      </c>
      <c r="H1" s="5" t="s">
        <v>77</v>
      </c>
    </row>
    <row r="3" ht="12.75">
      <c r="G3" s="5" t="s">
        <v>33</v>
      </c>
    </row>
    <row r="6" ht="13.5" thickBot="1">
      <c r="B6" s="5" t="s">
        <v>34</v>
      </c>
    </row>
    <row r="7" spans="2:12" ht="137.25" thickBot="1">
      <c r="B7" s="28" t="s">
        <v>35</v>
      </c>
      <c r="C7" s="31"/>
      <c r="D7" s="29" t="s">
        <v>36</v>
      </c>
      <c r="E7" s="29" t="s">
        <v>37</v>
      </c>
      <c r="F7" s="29" t="s">
        <v>38</v>
      </c>
      <c r="G7" s="30" t="s">
        <v>39</v>
      </c>
      <c r="I7" s="123" t="s">
        <v>40</v>
      </c>
      <c r="J7" s="124"/>
      <c r="K7" s="124"/>
      <c r="L7" s="124"/>
    </row>
    <row r="8" spans="2:15" ht="12.75">
      <c r="B8" s="25" t="s">
        <v>93</v>
      </c>
      <c r="C8" s="35"/>
      <c r="D8" s="32">
        <v>2851.03</v>
      </c>
      <c r="E8" s="11">
        <v>103.06</v>
      </c>
      <c r="F8" s="11">
        <v>1.07</v>
      </c>
      <c r="G8" s="85">
        <f>D8+E8+F8</f>
        <v>2955.1600000000003</v>
      </c>
      <c r="I8" s="118" t="s">
        <v>109</v>
      </c>
      <c r="J8" s="118"/>
      <c r="K8" s="118"/>
      <c r="L8" s="118"/>
      <c r="M8" s="118"/>
      <c r="O8" s="37">
        <v>4453.85</v>
      </c>
    </row>
    <row r="9" spans="2:15" ht="12.75">
      <c r="B9" s="25" t="s">
        <v>94</v>
      </c>
      <c r="C9" s="36"/>
      <c r="D9" s="32"/>
      <c r="E9" s="11"/>
      <c r="F9" s="11"/>
      <c r="G9" s="85"/>
      <c r="I9" s="104"/>
      <c r="J9" s="104"/>
      <c r="K9" s="104"/>
      <c r="L9" s="104"/>
      <c r="M9" s="104"/>
      <c r="O9" s="37"/>
    </row>
    <row r="10" spans="2:7" ht="12.75">
      <c r="B10" s="23" t="s">
        <v>25</v>
      </c>
      <c r="C10" s="36"/>
      <c r="D10" s="10"/>
      <c r="E10" s="1"/>
      <c r="F10" s="1"/>
      <c r="G10" s="1">
        <f>D10+E10+F10</f>
        <v>0</v>
      </c>
    </row>
    <row r="11" spans="2:15" ht="12.75">
      <c r="B11" s="23" t="s">
        <v>41</v>
      </c>
      <c r="C11" s="36"/>
      <c r="D11" s="33">
        <f>Income!E29</f>
        <v>3764.66</v>
      </c>
      <c r="E11" s="7">
        <f>Income!F29</f>
        <v>0</v>
      </c>
      <c r="F11" s="1"/>
      <c r="G11" s="7">
        <f>D11+E11+F11</f>
        <v>3764.66</v>
      </c>
      <c r="I11" t="s">
        <v>75</v>
      </c>
      <c r="O11" s="4">
        <f>D22</f>
        <v>74.01</v>
      </c>
    </row>
    <row r="12" spans="2:15" ht="12.75">
      <c r="B12" s="23" t="s">
        <v>42</v>
      </c>
      <c r="C12" s="36"/>
      <c r="D12" s="33">
        <f>Expenditure!E62</f>
        <v>2161.84</v>
      </c>
      <c r="E12" s="1"/>
      <c r="F12" s="1"/>
      <c r="G12" s="7">
        <f>D12+E12+F12</f>
        <v>2161.84</v>
      </c>
      <c r="I12" t="s">
        <v>76</v>
      </c>
      <c r="O12" s="4">
        <v>0</v>
      </c>
    </row>
    <row r="13" spans="2:7" ht="13.5" thickBot="1">
      <c r="B13" s="27" t="s">
        <v>43</v>
      </c>
      <c r="C13" s="11"/>
      <c r="D13" s="34">
        <f>D8+D11-D12</f>
        <v>4453.85</v>
      </c>
      <c r="E13" s="26">
        <f>E8+E10+E11-E12</f>
        <v>103.06</v>
      </c>
      <c r="F13" s="26">
        <f>F8+F10+F11-F12</f>
        <v>1.07</v>
      </c>
      <c r="G13" s="26">
        <f>G8+G10+G11-G12</f>
        <v>4557.98</v>
      </c>
    </row>
    <row r="15" spans="9:15" ht="13.5" thickBot="1">
      <c r="I15" t="s">
        <v>44</v>
      </c>
      <c r="O15" s="38">
        <f>O8-O11+O12</f>
        <v>4379.84</v>
      </c>
    </row>
    <row r="16" ht="13.5" thickTop="1"/>
    <row r="17" spans="2:4" ht="12.75">
      <c r="B17" t="s">
        <v>74</v>
      </c>
      <c r="D17" s="37"/>
    </row>
    <row r="18" spans="2:7" ht="12.75">
      <c r="B18" t="s">
        <v>123</v>
      </c>
      <c r="D18" s="4">
        <v>70.01</v>
      </c>
      <c r="F18" s="4"/>
      <c r="G18" s="37"/>
    </row>
    <row r="19" spans="2:4" ht="12.75">
      <c r="B19" t="s">
        <v>124</v>
      </c>
      <c r="D19" s="4">
        <v>4</v>
      </c>
    </row>
    <row r="20" spans="3:4" ht="12.75">
      <c r="C20" s="94"/>
      <c r="D20" s="4"/>
    </row>
    <row r="21" ht="12.75">
      <c r="D21" s="4"/>
    </row>
    <row r="22" ht="13.5" thickBot="1">
      <c r="D22" s="100">
        <f>SUM(D18:D21)</f>
        <v>74.01</v>
      </c>
    </row>
    <row r="23" ht="13.5" thickTop="1"/>
  </sheetData>
  <mergeCells count="2">
    <mergeCell ref="I7:L7"/>
    <mergeCell ref="I8:M8"/>
  </mergeCells>
  <printOptions/>
  <pageMargins left="0.75" right="0.23"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Punt</dc:creator>
  <cp:keywords/>
  <dc:description/>
  <cp:lastModifiedBy>Chris</cp:lastModifiedBy>
  <cp:lastPrinted>2016-07-06T14:52:31Z</cp:lastPrinted>
  <dcterms:created xsi:type="dcterms:W3CDTF">2013-09-20T12:19:03Z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